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 tabRatio="814" activeTab="2"/>
  </bookViews>
  <sheets>
    <sheet name="คำแนะนำ" sheetId="12" r:id="rId1"/>
    <sheet name="ปก" sheetId="1" r:id="rId2"/>
    <sheet name="สรุปแผนเงินบำรุง" sheetId="6" r:id="rId3"/>
    <sheet name="ตาราง1" sheetId="2" r:id="rId4"/>
    <sheet name="ตาราง2" sheetId="11" r:id="rId5"/>
    <sheet name="ตาราง3" sheetId="13" r:id="rId6"/>
    <sheet name="ตาราง4" sheetId="10" r:id="rId7"/>
    <sheet name="ตาราง5" sheetId="5" r:id="rId8"/>
    <sheet name="แผนจัดซื้อจัดจ้าง" sheetId="14" r:id="rId9"/>
    <sheet name="บัญชีการจ้าง" sheetId="15" r:id="rId10"/>
    <sheet name="ตารางปรับแผนเงินบำรุง" sheetId="19" r:id="rId11"/>
  </sheets>
  <definedNames>
    <definedName name="income51">ตาราง2!$G$36</definedName>
    <definedName name="_xlnm.Print_Area" localSheetId="0">คำแนะนำ!$A$1:$J$50</definedName>
    <definedName name="_xlnm.Print_Area" localSheetId="3">ตาราง1!$A$1:$F$29</definedName>
    <definedName name="_xlnm.Print_Area" localSheetId="4">ตาราง2!$A$1:$H$37</definedName>
    <definedName name="_xlnm.Print_Area" localSheetId="5">ตาราง3!$A$1:$I$58</definedName>
    <definedName name="_xlnm.Print_Area" localSheetId="7">ตาราง5!$A$1:$D$33</definedName>
    <definedName name="_xlnm.Print_Area" localSheetId="10">ตารางปรับแผนเงินบำรุง!$A$1:$I$23</definedName>
    <definedName name="_xlnm.Print_Area" localSheetId="8">แผนจัดซื้อจัดจ้าง!$A$1:$L$73</definedName>
    <definedName name="_xlnm.Print_Area" localSheetId="2">สรุปแผนเงินบำรุง!$A$1:$B$29</definedName>
    <definedName name="_xlnm.Print_Titles" localSheetId="4">ตาราง2!$3:$4</definedName>
    <definedName name="_xlnm.Print_Titles" localSheetId="5">ตาราง3!$2:$3</definedName>
    <definedName name="_xlnm.Print_Titles" localSheetId="8">แผนจัดซื้อจัดจ้าง!$4:$7</definedName>
    <definedName name="still">สรุปแผนเงินบำรุง!#REF!</definedName>
    <definedName name="stillsum">สรุปแผนเงินบำรุง!#REF!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8" i="13" l="1"/>
  <c r="E15" i="15" l="1"/>
  <c r="D15" i="15"/>
  <c r="C25" i="10"/>
  <c r="E34" i="11" l="1"/>
  <c r="F34" i="11" s="1"/>
  <c r="E33" i="11"/>
  <c r="F33" i="11" s="1"/>
  <c r="E32" i="11"/>
  <c r="F32" i="11" s="1"/>
  <c r="E30" i="11"/>
  <c r="E4" i="2" l="1"/>
  <c r="B5" i="2" s="1"/>
  <c r="I70" i="14"/>
  <c r="I62" i="14"/>
  <c r="I36" i="14"/>
  <c r="I71" i="14" l="1"/>
  <c r="D33" i="5"/>
  <c r="E20" i="11" l="1"/>
  <c r="F20" i="11" s="1"/>
  <c r="E16" i="11"/>
  <c r="F16" i="11" s="1"/>
  <c r="E14" i="11"/>
  <c r="F14" i="11" s="1"/>
  <c r="E18" i="11"/>
  <c r="F18" i="11" s="1"/>
  <c r="E19" i="11"/>
  <c r="F19" i="11" s="1"/>
  <c r="E22" i="11"/>
  <c r="F22" i="11"/>
  <c r="E24" i="11"/>
  <c r="F24" i="11" s="1"/>
  <c r="G24" i="11" s="1"/>
  <c r="E25" i="11"/>
  <c r="F25" i="11" s="1"/>
  <c r="G25" i="11" s="1"/>
  <c r="E26" i="11"/>
  <c r="F26" i="11" s="1"/>
  <c r="G26" i="11" s="1"/>
  <c r="E28" i="11"/>
  <c r="F28" i="11" s="1"/>
  <c r="G28" i="11" s="1"/>
  <c r="F30" i="11"/>
  <c r="G30" i="11" s="1"/>
  <c r="B14" i="6"/>
  <c r="B13" i="6"/>
  <c r="B15" i="6"/>
  <c r="C5" i="11"/>
  <c r="D5" i="11"/>
  <c r="E5" i="11"/>
  <c r="F5" i="11"/>
  <c r="G5" i="11"/>
  <c r="B5" i="11"/>
  <c r="D36" i="11"/>
  <c r="E35" i="11"/>
  <c r="F35" i="11" s="1"/>
  <c r="E29" i="11"/>
  <c r="F29" i="11" s="1"/>
  <c r="E23" i="11"/>
  <c r="F23" i="11" s="1"/>
  <c r="E5" i="2"/>
  <c r="F58" i="13"/>
  <c r="E58" i="13"/>
  <c r="D58" i="13"/>
  <c r="G58" i="13"/>
  <c r="C36" i="11"/>
  <c r="B36" i="11"/>
  <c r="C33" i="5"/>
  <c r="B12" i="6" l="1"/>
  <c r="B11" i="6" s="1"/>
  <c r="B6" i="2"/>
  <c r="E6" i="2" s="1"/>
  <c r="G14" i="11"/>
  <c r="G36" i="11" s="1"/>
  <c r="F36" i="11"/>
  <c r="E36" i="11"/>
  <c r="E7" i="2" l="1"/>
  <c r="B10" i="6"/>
  <c r="B16" i="6" s="1"/>
  <c r="B8" i="2" l="1"/>
  <c r="E8" i="2" s="1"/>
</calcChain>
</file>

<file path=xl/comments1.xml><?xml version="1.0" encoding="utf-8"?>
<comments xmlns="http://schemas.openxmlformats.org/spreadsheetml/2006/main">
  <authors>
    <author>oem</author>
  </authors>
  <commentList>
    <comment ref="D25" authorId="0">
      <text>
        <r>
          <rPr>
            <b/>
            <sz val="8"/>
            <color indexed="81"/>
            <rFont val="Tahoma"/>
            <family val="2"/>
          </rPr>
          <t>oem:</t>
        </r>
        <r>
          <rPr>
            <sz val="8"/>
            <color indexed="81"/>
            <rFont val="Tahoma"/>
            <family val="2"/>
          </rPr>
          <t xml:space="preserve">
รวมแล้วต้องไม่เกิน 10%ของเงินบำรุงคงเหลือ ณ 30 กย.56 (ตามข้อ 1.1 sheet สรุปแผนเงินบำรุง)</t>
        </r>
      </text>
    </comment>
  </commentList>
</comments>
</file>

<file path=xl/sharedStrings.xml><?xml version="1.0" encoding="utf-8"?>
<sst xmlns="http://schemas.openxmlformats.org/spreadsheetml/2006/main" count="370" uniqueCount="303">
  <si>
    <t>ปีงบประมาณ</t>
  </si>
  <si>
    <t>รายการ</t>
  </si>
  <si>
    <t>หมายเหตุ</t>
  </si>
  <si>
    <t>ยอดยกมา</t>
  </si>
  <si>
    <t>รายรับ</t>
  </si>
  <si>
    <t>รายจ่าย</t>
  </si>
  <si>
    <t>ยอดคงเหลือ</t>
  </si>
  <si>
    <t>หมวด</t>
  </si>
  <si>
    <t xml:space="preserve">หนี้ค้างชำระ </t>
  </si>
  <si>
    <t xml:space="preserve">   - ครุภัณฑ์การแพทย์</t>
  </si>
  <si>
    <t xml:space="preserve">   - …………………………………</t>
  </si>
  <si>
    <t xml:space="preserve"> </t>
  </si>
  <si>
    <t>ค่าตอบแทน</t>
  </si>
  <si>
    <t>ค่าใช้สอย</t>
  </si>
  <si>
    <t>ค่าวัสดุ</t>
  </si>
  <si>
    <t>ค่าสาธารณูปโภค</t>
  </si>
  <si>
    <t>ครุภัณฑ์</t>
  </si>
  <si>
    <t xml:space="preserve">     ครุภัณฑ์สำนักงาน</t>
  </si>
  <si>
    <t xml:space="preserve">    ครุภัณฑ์ยานพาหนะและขนส่ง</t>
  </si>
  <si>
    <t xml:space="preserve">        - …………………………..</t>
  </si>
  <si>
    <t xml:space="preserve">   ครุภัณฑ์โฆษณาและเผยแพร่</t>
  </si>
  <si>
    <t xml:space="preserve">   ครุภัณฑ์ไฟฟ้าและวิทยุ</t>
  </si>
  <si>
    <t xml:space="preserve">   ครุภัณฑ์งานบ้านและงานครัว</t>
  </si>
  <si>
    <t xml:space="preserve">       - …………………………….</t>
  </si>
  <si>
    <t xml:space="preserve">ค่าที่ดิน </t>
  </si>
  <si>
    <t>ค่าก่อสร้าง</t>
  </si>
  <si>
    <t xml:space="preserve">   - ครุภัณฑ์คอมพิวเตอร์</t>
  </si>
  <si>
    <t>ค่าที่ดินและสิ่งก่อสร้าง</t>
  </si>
  <si>
    <t>แผนเงินบำรุง</t>
  </si>
  <si>
    <t xml:space="preserve">แผนค่าใช้จ่าย      </t>
  </si>
  <si>
    <t>ลำดับที่</t>
  </si>
  <si>
    <t>ลำดับ</t>
  </si>
  <si>
    <t>ที่</t>
  </si>
  <si>
    <t xml:space="preserve">  3.2 งบรายจ่ายดำเนินการ</t>
  </si>
  <si>
    <t>(บาท)</t>
  </si>
  <si>
    <t xml:space="preserve">รวมเป็นเงิน </t>
  </si>
  <si>
    <t xml:space="preserve">รวมเป็นเงิน  </t>
  </si>
  <si>
    <t>1. สถิติรายรับเงินบำรุง</t>
  </si>
  <si>
    <t>รายการรับ</t>
  </si>
  <si>
    <t>รวม</t>
  </si>
  <si>
    <t xml:space="preserve">    3.2.1 งบรายจ่ายดำเนินการปกติ  (จากตาราง 3)</t>
  </si>
  <si>
    <t xml:space="preserve">    3.2.2 งบรายจ่ายดำเนินการตามแผนงานโครงการ (จากตาราง 4)</t>
  </si>
  <si>
    <t>รวมเป็นเงิน</t>
  </si>
  <si>
    <t>ไม่ตั้งประมาณการ</t>
  </si>
  <si>
    <t>หนี้ค้างชำระ</t>
  </si>
  <si>
    <t>(1)</t>
  </si>
  <si>
    <t>(2)</t>
  </si>
  <si>
    <t>(3)</t>
  </si>
  <si>
    <t>(4)</t>
  </si>
  <si>
    <t>ค่าใช้จ่ายด้านบุคลากร (รวมเงินประกันสังคม)</t>
  </si>
  <si>
    <t>ครุภัณฑ์อื่นๆ</t>
  </si>
  <si>
    <t xml:space="preserve">   1.4 เงินอื่นๆ </t>
  </si>
  <si>
    <t xml:space="preserve"> 3.3 งบรายจ่ายการลงทุน (จากตาราง 5)</t>
  </si>
  <si>
    <t xml:space="preserve">ข้อมูลทั่วไป </t>
  </si>
  <si>
    <t xml:space="preserve">หมายเหตุ </t>
  </si>
  <si>
    <t>ค่าใช้จ่ายจริงเฉลี่ย</t>
  </si>
  <si>
    <t>*</t>
  </si>
  <si>
    <t>ลักษณะการจัดทำงบประมาณ</t>
  </si>
  <si>
    <t>ประเภท</t>
  </si>
  <si>
    <t>โรงพยาบาลส่งเสริมสุขภาพตำบล........................................................  อำเภอ................................................   จังหวัดสระแก้ว</t>
  </si>
  <si>
    <t>รายการซื้อ/จ้าง</t>
  </si>
  <si>
    <t>จำนวนที่มีอยู่เดิม</t>
  </si>
  <si>
    <t>ความต้องการจัดซื้อ/จัดจ้าง</t>
  </si>
  <si>
    <t>ราคาต่อหน่วย</t>
  </si>
  <si>
    <t>จำนวนเงิน</t>
  </si>
  <si>
    <t>ช่วงเวลาจัดหา</t>
  </si>
  <si>
    <t>เหตุผล  ความจำเป็น</t>
  </si>
  <si>
    <t>(อาจแสดงรายละเอียดแยกหมวดหมู่</t>
  </si>
  <si>
    <t xml:space="preserve">หรือรายละเอียดวัสดุ ครุภัณฑ์ </t>
  </si>
  <si>
    <t>สิ่งก่อสร้าง เท่าที่ระบุได้)</t>
  </si>
  <si>
    <t>บัญชีการจ้างลูกจ้างชั่วคราว/พนักงานกระทรวงสาธารณสุข</t>
  </si>
  <si>
    <t>ของหน่วยบริการต่าง ๆ สังกัดกระทรวงสาธารณสุข</t>
  </si>
  <si>
    <t>ค่าใช้จ่ายจริง</t>
  </si>
  <si>
    <t xml:space="preserve">หมายเหตุ  </t>
  </si>
  <si>
    <t>วัสดุ(ตารางที่3ข้อ4)</t>
  </si>
  <si>
    <t>ครุภัณฑ์(ตารางที่5ข้อ1)</t>
  </si>
  <si>
    <t>ที่ดิน สิ่งก่อสร้าง(ตารางที่5ข้อ2)</t>
  </si>
  <si>
    <t>รายรับจริง</t>
  </si>
  <si>
    <t>รวมทั้งสิ้น</t>
  </si>
  <si>
    <t>ลงชื่อ.................................................ผู้ขออนุมัติ</t>
  </si>
  <si>
    <t>ลงชื่อ ................................................ผู้เห็นชอบ</t>
  </si>
  <si>
    <t xml:space="preserve">ลงชื่อ....................................................ผู้อนุมัติ </t>
  </si>
  <si>
    <t>นายแพทย์สาธารณสุขจังหวัดสระแก้ว</t>
  </si>
  <si>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 xml:space="preserve">  อัตราค่าจ้างลูกจ้างชั่วคราวเป็นอัตราค่าจ้างรายวัน หรือรายเดือน</t>
    </r>
  </si>
  <si>
    <t>ปี 60</t>
  </si>
  <si>
    <t>ชื่อหน่วยบริการ.........................................................................................................</t>
  </si>
  <si>
    <t xml:space="preserve">จำนวนเงิน </t>
  </si>
  <si>
    <t xml:space="preserve">การจัดซื้อจัดจ้างพัสดุอาจกระทําได้โดยวิธี ดังต่อไปนี้
(๑) วิธีประกาศเชิญชวนทั่วไป ได้แก่ การที่หน่วยงานของรัฐเชิญชวนผู้ประกอบการทั่วไปที่มีคุณสมบัติตรงตามเงื่อนไขที่หน่วยงานของรัฐกําหนดให้เข้ายื่นข้อเสนอ
(๒) วิธีคัดเลือก ได้แก่ การที่หน่วยงานของรัฐเชิญชวนเฉพาะผู้ประกอบการที่มีคุณสมบัติตรงตามเงื่อนไขที่หน่วยงานของรัฐกําหนดซึ่งต้องไม่น้อยกว่าสามรายให้เข้ายื่นข้อเสนอ เว้นแต่ในงานนั้นมีผู้ประกอบการที่มีคุณสมบัติตรงตามที่กําหนดน้อยกว่าสามราย
(๓) วิธีเฉพาะเจาะจง ได้แก่ การที่หน่วยงานของรัฐเชิญชวนผู้ประกอบการที่มีคุณสมบัติตรงตามเงื่อนไขที่หน่วยงานของรัฐกําหนดรายใดรายหนึ่งให้เข้ายื่นข้อเสนอ หรือให้เข้ามาเจรจาต่อรองราคารวมทั้งการจัดซื้อจัดจ้างพัสดุกับผู้ประกอบการโดยตรงในวงเงินเล็กน้อย
</t>
  </si>
  <si>
    <t xml:space="preserve">วิธีจัดซื้อ
จัดจ้าง </t>
  </si>
  <si>
    <t xml:space="preserve"> - ค่าบริหารจัดการ</t>
  </si>
  <si>
    <t xml:space="preserve"> - ค่าจ้างลูกจ้าง</t>
  </si>
  <si>
    <t>โครงการ</t>
  </si>
  <si>
    <t>แหล่งงบประมาณ</t>
  </si>
  <si>
    <t>โรงพยาบาลส่งเสริมสุขภาพตำบล.......................................................................... อำเภอ ..........................................................................</t>
  </si>
  <si>
    <t>ลำดับ
ที่</t>
  </si>
  <si>
    <t>รายการเดิม</t>
  </si>
  <si>
    <t>รายการที่ขอเปลี่ยนแปลง</t>
  </si>
  <si>
    <t>สรุปรายการ</t>
  </si>
  <si>
    <t>หน่วย</t>
  </si>
  <si>
    <t>เหตุผล ความจำเป็น</t>
  </si>
  <si>
    <t>1. มูลค่ายา เวชภัณฑ์ และวัสดุทุกประเภท ที่ได้รับการสนับสนุนจากโรงพยาบาล</t>
  </si>
  <si>
    <t>3. เงินรับโอนจาก CUP</t>
  </si>
  <si>
    <t xml:space="preserve">  3.2 เงิน Fixed Cost  </t>
  </si>
  <si>
    <t xml:space="preserve">  3.4 เงินอื่นๆ เช่น เงินโอนตามผลงาน (กองทุนต่างๆ ที่ได้รับโอนจาก CUP )</t>
  </si>
  <si>
    <t>4. เงินค่าบริการประกันสังคมรับโอนจาก รพร.สระแก้ว และ รพ.อื่นๆ</t>
  </si>
  <si>
    <t>5. ดอกเบี้ยเงินฝากธนาคาร</t>
  </si>
  <si>
    <r>
      <t xml:space="preserve">  6.1 เงินโอนตามผลงาน</t>
    </r>
    <r>
      <rPr>
        <sz val="13"/>
        <rFont val="TH SarabunPSK"/>
        <family val="2"/>
      </rPr>
      <t xml:space="preserve"> (เช่น OP/PP Individual Data  เงิน P4P ฯลฯ)</t>
    </r>
  </si>
  <si>
    <t xml:space="preserve">7. รายรับอื่น </t>
  </si>
  <si>
    <t xml:space="preserve">  6.2 เงินโอนเพื่อใช้ทำโครงการต่างๆ </t>
  </si>
  <si>
    <t xml:space="preserve">  1.1 ยา</t>
  </si>
  <si>
    <t xml:space="preserve">  1.2 วัสดุเภสัชกรรม</t>
  </si>
  <si>
    <t xml:space="preserve">  1.3 ยาสมุนไพร</t>
  </si>
  <si>
    <t xml:space="preserve">  1.4 วัสดุการแพทย์(การพยาบาล)</t>
  </si>
  <si>
    <t xml:space="preserve">  1.5 วัสดุการแพทย์(LAB)</t>
  </si>
  <si>
    <t xml:space="preserve">  1.6 วัสดุวิทยาศาสตร์การแพทย์</t>
  </si>
  <si>
    <t xml:space="preserve">  1.7 วัสดุทันตกรรม</t>
  </si>
  <si>
    <t>มูลค่ายา เวชภัณฑ์ และวัสดุทุกประเภท ที่ใช้ไป</t>
  </si>
  <si>
    <t xml:space="preserve">  1.8 อื่นๆ</t>
  </si>
  <si>
    <t xml:space="preserve">  3.3 งบค่าเสื่อม</t>
  </si>
  <si>
    <t xml:space="preserve">ยกมาจากตารางที่ 4 ไม่ต้องบันทึก </t>
  </si>
  <si>
    <t xml:space="preserve">ยกมาจากตารางที่ 3 ไม่ต้องบันทึก </t>
  </si>
  <si>
    <t>เป็นสูตรไม่ต้องบันทึก (เท่ากับข้อ 3.1+3.2+3.3)</t>
  </si>
  <si>
    <t xml:space="preserve">ยกมาจากตารางที่ 5 ไม่ต้องบันทึก </t>
  </si>
  <si>
    <t xml:space="preserve">ยกมาจากตารางที่ 2 ไม่ต้องบันทึก </t>
  </si>
  <si>
    <t xml:space="preserve"> - เป็นข้อมูลเงินคงเหลือในสมุดบัญชีเงินฝากของ รพ.สต. +เงินสดในมือ
 - เป็นสูตรไม่ต้องบันทึก (เท่ากับข้อ 1.1+1.2+1.3+1.4) 
</t>
  </si>
  <si>
    <t>ควรมีงบประมาณคงเหลือเพื่อสำรองไว้เป็นค่าสาธารณูปโภคและค่าจ้างลูกจ้างอย่างน้อย 2 เดือน</t>
  </si>
  <si>
    <t>1. ค่าวัสดุ</t>
  </si>
  <si>
    <t>2.ครุภัณฑ์</t>
  </si>
  <si>
    <t>ค่าวัสดุสำนักงาน</t>
  </si>
  <si>
    <t>ค่าวัสดุงานบ้านงานครัว</t>
  </si>
  <si>
    <t>ค่าวัสดุเชื้อเพลิงและหล่อลื่น</t>
  </si>
  <si>
    <t>1.1.1..................................</t>
  </si>
  <si>
    <t>1.1.2..................................</t>
  </si>
  <si>
    <t>1.2.1..................................</t>
  </si>
  <si>
    <t>1.2.2..................................</t>
  </si>
  <si>
    <t>1.3.1..................................</t>
  </si>
  <si>
    <t>1.3.2..................................</t>
  </si>
  <si>
    <t>1.4.1..................................</t>
  </si>
  <si>
    <t>1.4.2..................................</t>
  </si>
  <si>
    <t>1.5.1..................................</t>
  </si>
  <si>
    <t>1.5.2..................................</t>
  </si>
  <si>
    <t>1.6.1..................................</t>
  </si>
  <si>
    <t>1.6.2..................................</t>
  </si>
  <si>
    <t>ครุภัณฑ์สำนักงาน</t>
  </si>
  <si>
    <t>ครุภัณฑ์ยานพาหนะและขนส่ง</t>
  </si>
  <si>
    <t>ครุภัณฑ์โฆษราและเผยแพร่</t>
  </si>
  <si>
    <t>ครุภัณฑ์ไฟฟ้าและวิทยุ</t>
  </si>
  <si>
    <t>ครุภัณฑ์งานบ้านงานครัว</t>
  </si>
  <si>
    <t>ค่าวัสดุไฟฟ้าและวิทยุ</t>
  </si>
  <si>
    <t>ค่าวัสดุก่อสร้าง</t>
  </si>
  <si>
    <t>ค่าวัสดุการเกษตร</t>
  </si>
  <si>
    <t>ค่าวัสดุโฆษณาและเผยแพร่</t>
  </si>
  <si>
    <t>1.7.1..................................</t>
  </si>
  <si>
    <t>1.7.2..................................</t>
  </si>
  <si>
    <t>1.8.1..................................</t>
  </si>
  <si>
    <t>1.8.2..................................</t>
  </si>
  <si>
    <t>1.9.1..................................</t>
  </si>
  <si>
    <t>1.9.2..................................</t>
  </si>
  <si>
    <t>ค่าวัสดุอื่นๆ(ระบุ)..................</t>
  </si>
  <si>
    <t>2.1.1..................................</t>
  </si>
  <si>
    <t>2.1.2..................................</t>
  </si>
  <si>
    <t>ครุภัณฑ์อื่นๆ(ระบุ)............</t>
  </si>
  <si>
    <t>2.2.1..................................</t>
  </si>
  <si>
    <t>2.2.2..................................</t>
  </si>
  <si>
    <t>2.3.1..................................</t>
  </si>
  <si>
    <t>2.3.2..................................</t>
  </si>
  <si>
    <t>2.4.1..................................</t>
  </si>
  <si>
    <t>2.4.2..................................</t>
  </si>
  <si>
    <t>2.5.1..................................</t>
  </si>
  <si>
    <t>2.5.2..................................</t>
  </si>
  <si>
    <t>2.6.1..................................</t>
  </si>
  <si>
    <t>2.6.2..................................</t>
  </si>
  <si>
    <t>รวมค่าวัสดุ</t>
  </si>
  <si>
    <t>ครุภัณฑ์การแพทย์</t>
  </si>
  <si>
    <t>ครุภัณฑ์คอมพิวเตอร์</t>
  </si>
  <si>
    <t>2.7.1..................................</t>
  </si>
  <si>
    <t>2.7.2..................................</t>
  </si>
  <si>
    <t>2.8.1..................................</t>
  </si>
  <si>
    <t>2.8.2..................................</t>
  </si>
  <si>
    <t>3.ค่าที่ดินและสิ่งก่อสร้าง</t>
  </si>
  <si>
    <t>ค่าที่ดิน</t>
  </si>
  <si>
    <t>3.1.1..................................</t>
  </si>
  <si>
    <t>3.1.2..................................</t>
  </si>
  <si>
    <t>สิ่งก่อสร้าง</t>
  </si>
  <si>
    <t>3.2.1..................................</t>
  </si>
  <si>
    <t>3.2.2..................................</t>
  </si>
  <si>
    <t>รวมค่าที่ดินและสิ่งก่อสร้าง</t>
  </si>
  <si>
    <t>ค่าใช้จ่ายดำเนินการอื่นๆ</t>
  </si>
  <si>
    <t>2.2 ค่าจ้างพนักงานกระทรวงสาธารณสุข(ระบุตำแหน่ง)</t>
  </si>
  <si>
    <t>2.3 ค่าจ้างลูกจ้างชั่วคราว(ระบุตำแหน่ง)</t>
  </si>
  <si>
    <r>
      <t xml:space="preserve">2.1 </t>
    </r>
    <r>
      <rPr>
        <sz val="15"/>
        <rFont val="TH SarabunPSK"/>
        <family val="2"/>
      </rPr>
      <t>ค่าจ้างลูกจ้างนักเรียนทุน(ระบุตำแหน่ง)</t>
    </r>
  </si>
  <si>
    <t xml:space="preserve">   2.1.1.....................................................................................</t>
  </si>
  <si>
    <t xml:space="preserve">   2.1.2.....................................................................................</t>
  </si>
  <si>
    <t xml:space="preserve">   2.2.1.....................................................................................</t>
  </si>
  <si>
    <t xml:space="preserve">   2.2.2.....................................................................................</t>
  </si>
  <si>
    <t xml:space="preserve">   2.3.1.....................................................................................</t>
  </si>
  <si>
    <t xml:space="preserve">   2.3.2.....................................................................................</t>
  </si>
  <si>
    <t>3.1 ค่าตอบแทนนอกเวลาราชการ (ฉบับที่ 5/2552)</t>
  </si>
  <si>
    <t>4.1 ค่าใช้จ่ายในการเดินทางไปราชการ/ประชุม/ฝึกอบรม</t>
  </si>
  <si>
    <t>4.2 ค่าใช้จ่ายในการฝึกอบรมตามหลักสูตรฯ</t>
  </si>
  <si>
    <t>4.3 ค่าซ่อมแซมและบำรุงรักษา</t>
  </si>
  <si>
    <t>ปี 61</t>
  </si>
  <si>
    <t>3.2 ค่าตอบแทนการปฏิบัติงานใน รพ.สต. (ฉบับที่ 11/2559)</t>
  </si>
  <si>
    <t>3.3 ค่าตอบแทน พตส.</t>
  </si>
  <si>
    <t>5.1 ค่าวัสดุสำนักงาน</t>
  </si>
  <si>
    <t>5.2 ค่าวัสดุไฟฟ้าและวิทยุ</t>
  </si>
  <si>
    <t>5.3 ค่าวัสดุงานบ้านงานครัว</t>
  </si>
  <si>
    <t>5.4 ค่าวัสดุก่อสร้าง</t>
  </si>
  <si>
    <t>5.5 ค่าวัสดุเชื้อเพลิงและหล่อลื่น</t>
  </si>
  <si>
    <t>5.6 ค่าวัสดุการเกษตร</t>
  </si>
  <si>
    <t>5.7 ค่าวัสดุโฆษณาและเผยแพร่</t>
  </si>
  <si>
    <t>5.8 ค่าวัสดุโฆษณาและเผยแพร่</t>
  </si>
  <si>
    <t>6.1 ค่าไฟฟ้า</t>
  </si>
  <si>
    <t>6.2 ค่าน้ำประปา</t>
  </si>
  <si>
    <t>6.3 ค่าโทรศัพท์</t>
  </si>
  <si>
    <t>6.4 ค่าอินเตอร์เน็ต</t>
  </si>
  <si>
    <t>6.5 ค่าไปรษณีโทรเลข</t>
  </si>
  <si>
    <t>6.6 ค่าบริการสื่อสารและโทรคมนาคม</t>
  </si>
  <si>
    <t>2.ค่ายาและค่าบริการทางการแพทย์ (เรียกเก็บจากผู้รับบริการ)</t>
  </si>
  <si>
    <t xml:space="preserve">  7.3 อื่นๆ(ระบุ...............)</t>
  </si>
  <si>
    <t>7.1 เงินกองทุนสุขภาพตำบล</t>
  </si>
  <si>
    <t>7.2 เงินอุดหนุน</t>
  </si>
  <si>
    <t>7.3 เงินบริจาค</t>
  </si>
  <si>
    <t>ไม่ต้งประมาณการ</t>
  </si>
  <si>
    <t>ประเภท ระบุ ( ข้าราชการ/ลูกจ้างประจำ/พนักงานราชการ/พนักงานกระทรวงสาธารณสุข/ลูกจ้างชั่วคราว/ลูกจ้างรายคาบ)</t>
  </si>
  <si>
    <t>อ้างอิงจากplanfin ของ รพ.แม่ข่าย</t>
  </si>
  <si>
    <t>3.4 ค่าตอบแทนอื่นๆ(ระบุ)................................................</t>
  </si>
  <si>
    <t>6. เงินรับโอนจากสำนักงานสาธารณสุขจังหวัด</t>
  </si>
  <si>
    <t>ตารางที่ 5 แผนเงินบำรุงประเภทค่าใช้จ่ายลงทุน (Capital Cost) ปี 2562  (มีราคามากกว่า 5,000 บาท/รายการ)</t>
  </si>
  <si>
    <t>4.4.1 ค่าจ้างเหมาทำความสะอาด</t>
  </si>
  <si>
    <t>4.4.3 ค่าจ้างเหมาอื่น(ระบุ)..................................................</t>
  </si>
  <si>
    <t>4.4.4 ค่าจ้างเหมาอื่น(ระบุ)..................................................</t>
  </si>
  <si>
    <t>4.4.5 ค่าจ้างเหมาอื่น(ระบุ)..................................................</t>
  </si>
  <si>
    <t>5.9 ค่าวัสดุอื่นๆ(ระบุ)..........................................................</t>
  </si>
  <si>
    <t>5.10 ค่าวัสดุอื่นๆ(ระบุ)..........................................................</t>
  </si>
  <si>
    <t xml:space="preserve"> -(ระบุ) ...................................................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</si>
  <si>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ขยายรายละเอียดจากตารางที่ 3 ข้อ 4 ด้านวัสดุ และตารางที่ 5 ข้อ 1 ครุภัณฑ์  ข้อ2 ที่ดินสิ่งก่อสร้าง ทั้งนี้ จำนวนเงินต้องตรงกัน</t>
    </r>
  </si>
  <si>
    <t xml:space="preserve">ประกอบด้วย </t>
  </si>
  <si>
    <t xml:space="preserve">  6.3 เงินโอนอื่นๆ(ระบุ)</t>
  </si>
  <si>
    <t xml:space="preserve"> -  อื่นๆ(ระบุ...............)</t>
  </si>
  <si>
    <t xml:space="preserve"> - ค่าตอบแทนเหมาจ่าย ฉ 11</t>
  </si>
  <si>
    <t>4.4.2 ค่าจ้างเหมาเติมน้ำยาดับเพลิง</t>
  </si>
  <si>
    <t>4.4 ค่าจ้างเหมาบริการ</t>
  </si>
  <si>
    <t>ตำแหน่ง</t>
  </si>
  <si>
    <t>ชื่อ-สกุล</t>
  </si>
  <si>
    <t>อัตราค่าจ้าง/เดือน</t>
  </si>
  <si>
    <t>อัตราค่าจ้าง/ปี</t>
  </si>
  <si>
    <t xml:space="preserve"> - ค่าตอบแทนนอกเวลาราชการ</t>
  </si>
  <si>
    <t xml:space="preserve">  3.1 เงิน OPD/ PP (แผนงานโครงการด้านส่งเสริม/ป้องกัน)</t>
  </si>
  <si>
    <t>ประจำปีงบประมาณ 2563</t>
  </si>
  <si>
    <t>ปีงบประมาณ 2563</t>
  </si>
  <si>
    <t xml:space="preserve">1. เงินบำรุงคงเหลือสุทธิ (ณ วันที่ 30 กันยายน 2562)  </t>
  </si>
  <si>
    <t xml:space="preserve">   1.2 งบค่าเสื่อม  ปี 2562 และปีก่อนๆ คงเหลือ (ถ้ามี)</t>
  </si>
  <si>
    <t xml:space="preserve">   1.3 งบลงทุนปี 2562 และปีก่อนๆ คงเหลือ (ถ้ามี)</t>
  </si>
  <si>
    <t>2. ประมาณการรายรับ ปี 2563  (จากตาราง 2)</t>
  </si>
  <si>
    <t xml:space="preserve">3. ประมาณการรายจ่าย ปี 2563 </t>
  </si>
  <si>
    <t>ประมาณการเงินบำรุงคงเหลือ ณ 30 กันยายน 2563</t>
  </si>
  <si>
    <t xml:space="preserve"> (นายสุภโชค เวชภัณฑ์เภสัช)</t>
  </si>
  <si>
    <t>ตารางที่ 1 รายรับเงินบำรุงย้อนหลัง 5 ปี (2558- 2562)</t>
  </si>
  <si>
    <t xml:space="preserve">ยอดคงเหลือเป็นเงินที่มีอยู่ทั้งหมดตรงกับเงินคงเหลือในบัญชีเงินฝากของหน่วยงาน และ เงินสดในมือ </t>
  </si>
  <si>
    <t>ณ วันที่ 30 กันยายนของแต่ละปี</t>
  </si>
  <si>
    <t>2. ประมาณการรายรับปี 2563</t>
  </si>
  <si>
    <t>ตารางที่ 2 ประมาณการรายรับปี 2563</t>
  </si>
  <si>
    <t>ปี 62</t>
  </si>
  <si>
    <t>รวมรับจริง ปี60-62</t>
  </si>
  <si>
    <t>รายรับจริงเฉลี่ย ปี60-61</t>
  </si>
  <si>
    <t>ประมาณการ
ปี 63</t>
  </si>
  <si>
    <t>ปี 63 ตั้งเท่ากับยอดที่ได้รับจัดสรรจาก cup</t>
  </si>
  <si>
    <t>ปี 63 ตั้งเท่ากับเฉลี่ยปี 60-62</t>
  </si>
  <si>
    <t>ปี 63 ตั้งเท่ากับยอดเงินที่ต้องจ่ายจริง</t>
  </si>
  <si>
    <t>ตารางที่ 3 แผนเงินบำรุงประเภทค่าใช้จ่ายดำเนินการปกติ ปี 2563</t>
  </si>
  <si>
    <t>ณ 30 กย.62</t>
  </si>
  <si>
    <t>ปี 60-62</t>
  </si>
  <si>
    <t>ปี 2563</t>
  </si>
  <si>
    <t>ตารางที่ 4  แผนเงินบำรุงประเภทค่าใช้จ่ายดำเนินการตามแผนงาน/โครงการ ปี 2563</t>
  </si>
  <si>
    <t xml:space="preserve">1. โครงการที่ได้รับเงินโอนในปีงบประมาณ 2562 และยังไม่ได้ดำเนินการ  </t>
  </si>
  <si>
    <t>ให้นำมาตั้งเป็นโครงการในปีงบประมาณ 2563 ด้วย</t>
  </si>
  <si>
    <t xml:space="preserve">2. ขยายรายละเอียดมาจาก ตารางที่ 2 ข้อ 3.1 เงิน OPD/PP  </t>
  </si>
  <si>
    <t>แผนค่าใช้จ่าย
ปี 2563</t>
  </si>
  <si>
    <t xml:space="preserve"> แผนการจัดซื้อวัสดุ ครุภัณฑ์  ที่ดิน และสิ่งก่อสร้าง  โดยใช้เงินบำรุงโรงพยาบาลส่งเสริมสุขภาพตำบล  ประจำปีงบประมาณ พ.ศ.2563</t>
  </si>
  <si>
    <t>ประจำปีงบประมาณ พ.ศ. 2563</t>
  </si>
  <si>
    <t>แบบสรุปข้อมูลแสดงการเปลี่ยนแปลงแผนเงินบำรุงประจำปีงบประมาณ พ.ศ. 2563</t>
  </si>
  <si>
    <t xml:space="preserve">  1. งบประมาณสมดุล (Balanced Budget) คือ รายได้ และรายจ่าย ของรพ.สต. มีจำนวนเท่ากัน</t>
  </si>
  <si>
    <t xml:space="preserve">  2. งบประมาณขาดดุล (Dificit Budget) คือ รายได้ของรพ.สต. ต่ำกว่ารายจ่าย</t>
  </si>
  <si>
    <t xml:space="preserve">  3. งบประมาณเกินดุล (Surplus Budget) คือ รายได้ของ รพ.สต. สูงกว่ารายจ่าย</t>
  </si>
  <si>
    <t>สำนักงานสาธารณสุขอำเภออรัญประเทศ</t>
  </si>
  <si>
    <t>อำเภออรัญประเทศ  จังหวัดสระแก้ว</t>
  </si>
  <si>
    <t>แผนเงินบำรุง สำนักงานสาธารณสุขอำเภออรัญประเทศ</t>
  </si>
  <si>
    <t>(นางสาวสุภามาศ   ธนิกกุลรัตน์)</t>
  </si>
  <si>
    <t xml:space="preserve"> เจ้าพนักงานสาธารณสุขปฏิบัติงาน</t>
  </si>
  <si>
    <t>(นายอดุลย์    หาญชิงชัย)</t>
  </si>
  <si>
    <t xml:space="preserve">สาธารณสุขอำเภออรัญประเทศ  </t>
  </si>
  <si>
    <t>1. หมายเลขโทรศัพท์ของ สำนักงานสาธารณสุขอำเภออรัญประเทศ  037231926</t>
  </si>
  <si>
    <t>2.1 ชื่อ นายอดุลย์   หาญชิงชัย ตำแหน่ง สาธารณสุขอำเภออรัญประเทศ ประเภท ข้าราชการ</t>
  </si>
  <si>
    <t>2.4 ชื่อ นายมังกร    ศรีชมภู ตำแหน่ง นักวิชาการสาธารณสุขชำนาญการ ประเภท ข้าราชการ</t>
  </si>
  <si>
    <t>2.5 ชื่อ นางสาวดวงสมร   ดวงใจ ตำแหน่ง เจ้าพนักงานสาธารณสุขชำนาญงาน ประเภท ข้าราชการ</t>
  </si>
  <si>
    <t>2.6 ชื่อ นางสุพัตรา   ทองทศ ตำแหน่ง พยาบาลวิชาชีพชำนาญการ ประเภท ข้าราชการ</t>
  </si>
  <si>
    <t>2.7 ชื่อ น.ส.สุภามาศ   ธนิกกุลรัตน์ ตำแหน่ง เจ้าพนักงานสาธารณสุขปฏิบัติงาน ประเภท ข้าราชการ</t>
  </si>
  <si>
    <t>2.2 ชื่อ นายภิรมณ์   ถี่ถ้วน ตำแหน่ง นักวิชาการสาธารณสุขชำนาญการ ประเภท ข้าราชการ</t>
  </si>
  <si>
    <t>2.3 ชื่อ นางภัทรา  ผาแก้ว ตำแหน่ง นักวิชาการสาธารณสุขชำนาญการพิเศษ ประเภท ข้าราชการ</t>
  </si>
  <si>
    <t xml:space="preserve">2. บุคลากรใน สสอ. มีทั้งสิ้น จำนวน.........7..........คน </t>
  </si>
  <si>
    <t xml:space="preserve">   1.1 เงินบำรุงของ สสอ. (เงินของ สสอ.ที่ใช้ได้โดยไม่มีหนี้ผูกพัน)</t>
  </si>
  <si>
    <t>ปี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</si>
</sst>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34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36"/>
      <name val="TH SarabunPSK"/>
      <family val="2"/>
    </font>
    <font>
      <b/>
      <sz val="2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b/>
      <sz val="18"/>
      <name val="TH SarabunPSK"/>
      <family val="2"/>
    </font>
    <font>
      <sz val="2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u/>
      <sz val="16"/>
      <name val="TH SarabunPSK"/>
      <family val="2"/>
    </font>
    <font>
      <sz val="18"/>
      <name val="TH SarabunPSK"/>
      <family val="2"/>
    </font>
    <font>
      <sz val="16"/>
      <name val="Wingdings"/>
      <charset val="2"/>
    </font>
    <font>
      <b/>
      <sz val="10"/>
      <name val="TH SarabunPSK"/>
      <family val="2"/>
    </font>
    <font>
      <sz val="14"/>
      <name val="AngsanaUPC"/>
      <family val="1"/>
      <charset val="222"/>
    </font>
    <font>
      <sz val="16"/>
      <color indexed="8"/>
      <name val="TH SarabunPSK"/>
      <family val="2"/>
    </font>
    <font>
      <sz val="20"/>
      <color rgb="FF333333"/>
      <name val="TH SarabunPSK"/>
      <family val="2"/>
    </font>
    <font>
      <sz val="16"/>
      <color rgb="FFFF0000"/>
      <name val="TH SarabunPSK"/>
      <family val="2"/>
    </font>
    <font>
      <sz val="10"/>
      <color rgb="FF333333"/>
      <name val="TH SarabunPSK"/>
      <family val="2"/>
    </font>
    <font>
      <sz val="12"/>
      <color rgb="FFFF0000"/>
      <name val="TH SarabunPSK"/>
      <family val="2"/>
    </font>
    <font>
      <sz val="24"/>
      <color rgb="FFFF0000"/>
      <name val="TH SarabunPSK"/>
      <family val="2"/>
    </font>
    <font>
      <sz val="14"/>
      <color rgb="FFFF0000"/>
      <name val="TH SarabunPSK"/>
      <family val="2"/>
    </font>
    <font>
      <sz val="15"/>
      <color rgb="FFFF0000"/>
      <name val="TH SarabunPSK"/>
      <family val="2"/>
    </font>
    <font>
      <b/>
      <sz val="16"/>
      <color rgb="FFFF0000"/>
      <name val="TH SarabunPSK"/>
      <family val="2"/>
    </font>
    <font>
      <sz val="11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3" fillId="0" borderId="0"/>
  </cellStyleXfs>
  <cellXfs count="32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2" fillId="0" borderId="0" xfId="0" applyFont="1"/>
    <xf numFmtId="0" fontId="8" fillId="0" borderId="1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2" borderId="2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top"/>
    </xf>
    <xf numFmtId="43" fontId="8" fillId="0" borderId="3" xfId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43" fontId="8" fillId="0" borderId="3" xfId="1" applyFont="1" applyFill="1" applyBorder="1" applyAlignment="1">
      <alignment vertical="center"/>
    </xf>
    <xf numFmtId="43" fontId="8" fillId="2" borderId="3" xfId="1" applyFont="1" applyFill="1" applyBorder="1" applyAlignment="1">
      <alignment vertical="center"/>
    </xf>
    <xf numFmtId="0" fontId="8" fillId="0" borderId="4" xfId="0" applyFont="1" applyBorder="1" applyAlignment="1">
      <alignment vertical="top"/>
    </xf>
    <xf numFmtId="43" fontId="8" fillId="2" borderId="4" xfId="1" applyFont="1" applyFill="1" applyBorder="1" applyAlignment="1">
      <alignment vertical="top"/>
    </xf>
    <xf numFmtId="0" fontId="8" fillId="0" borderId="3" xfId="0" applyFont="1" applyBorder="1" applyAlignment="1">
      <alignment horizontal="left" vertical="top"/>
    </xf>
    <xf numFmtId="0" fontId="2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/>
    </xf>
    <xf numFmtId="43" fontId="8" fillId="2" borderId="4" xfId="1" applyFont="1" applyFill="1" applyBorder="1" applyAlignment="1">
      <alignment vertical="center"/>
    </xf>
    <xf numFmtId="43" fontId="8" fillId="2" borderId="3" xfId="1" applyFont="1" applyFill="1" applyBorder="1" applyAlignment="1">
      <alignment vertical="top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/>
    </xf>
    <xf numFmtId="43" fontId="8" fillId="2" borderId="5" xfId="1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29" fillId="0" borderId="0" xfId="0" applyFont="1"/>
    <xf numFmtId="0" fontId="8" fillId="0" borderId="1" xfId="0" applyFont="1" applyBorder="1" applyAlignment="1">
      <alignment horizontal="center"/>
    </xf>
    <xf numFmtId="0" fontId="14" fillId="0" borderId="0" xfId="0" applyFont="1" applyAlignment="1"/>
    <xf numFmtId="43" fontId="8" fillId="0" borderId="3" xfId="1" applyFont="1" applyFill="1" applyBorder="1" applyAlignment="1">
      <alignment horizontal="center"/>
    </xf>
    <xf numFmtId="43" fontId="8" fillId="0" borderId="3" xfId="1" applyFont="1" applyBorder="1" applyAlignment="1">
      <alignment horizontal="center"/>
    </xf>
    <xf numFmtId="43" fontId="8" fillId="2" borderId="3" xfId="1" applyFont="1" applyFill="1" applyBorder="1" applyAlignment="1"/>
    <xf numFmtId="0" fontId="8" fillId="0" borderId="3" xfId="0" applyFont="1" applyBorder="1" applyAlignment="1"/>
    <xf numFmtId="0" fontId="26" fillId="0" borderId="4" xfId="0" applyFont="1" applyBorder="1" applyAlignment="1">
      <alignment horizontal="center" vertical="center"/>
    </xf>
    <xf numFmtId="43" fontId="8" fillId="2" borderId="4" xfId="1" applyFont="1" applyFill="1" applyBorder="1" applyAlignment="1">
      <alignment horizontal="center"/>
    </xf>
    <xf numFmtId="43" fontId="8" fillId="0" borderId="4" xfId="1" applyFont="1" applyBorder="1" applyAlignment="1">
      <alignment horizontal="center"/>
    </xf>
    <xf numFmtId="43" fontId="8" fillId="2" borderId="4" xfId="1" applyFont="1" applyFill="1" applyBorder="1" applyAlignment="1"/>
    <xf numFmtId="0" fontId="8" fillId="0" borderId="5" xfId="0" applyFont="1" applyBorder="1" applyAlignment="1"/>
    <xf numFmtId="0" fontId="26" fillId="0" borderId="3" xfId="0" applyFont="1" applyBorder="1" applyAlignment="1">
      <alignment horizontal="center"/>
    </xf>
    <xf numFmtId="43" fontId="8" fillId="2" borderId="3" xfId="1" applyFont="1" applyFill="1" applyBorder="1" applyAlignment="1">
      <alignment horizontal="center"/>
    </xf>
    <xf numFmtId="0" fontId="8" fillId="0" borderId="0" xfId="0" applyFont="1" applyAlignment="1"/>
    <xf numFmtId="0" fontId="8" fillId="0" borderId="4" xfId="0" applyFont="1" applyBorder="1" applyAlignment="1"/>
    <xf numFmtId="43" fontId="8" fillId="2" borderId="6" xfId="1" applyFont="1" applyFill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8" fillId="2" borderId="6" xfId="1" applyFont="1" applyFill="1" applyBorder="1" applyAlignment="1"/>
    <xf numFmtId="0" fontId="8" fillId="0" borderId="6" xfId="0" applyFont="1" applyBorder="1" applyAlignment="1"/>
    <xf numFmtId="0" fontId="7" fillId="0" borderId="0" xfId="0" applyFont="1" applyFill="1" applyAlignment="1">
      <alignment horizontal="left"/>
    </xf>
    <xf numFmtId="43" fontId="8" fillId="0" borderId="0" xfId="1" applyFont="1" applyFill="1" applyBorder="1" applyAlignment="1">
      <alignment horizontal="center"/>
    </xf>
    <xf numFmtId="43" fontId="8" fillId="0" borderId="0" xfId="1" applyFont="1" applyFill="1" applyBorder="1"/>
    <xf numFmtId="0" fontId="8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188" fontId="8" fillId="3" borderId="3" xfId="1" applyNumberFormat="1" applyFont="1" applyFill="1" applyBorder="1" applyAlignment="1">
      <alignment vertical="top" wrapText="1"/>
    </xf>
    <xf numFmtId="43" fontId="15" fillId="3" borderId="3" xfId="1" applyFont="1" applyFill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188" fontId="15" fillId="3" borderId="5" xfId="1" applyNumberFormat="1" applyFont="1" applyFill="1" applyBorder="1" applyAlignment="1">
      <alignment vertical="top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8" fillId="0" borderId="0" xfId="3" applyFont="1"/>
    <xf numFmtId="0" fontId="8" fillId="0" borderId="2" xfId="3" applyFont="1" applyBorder="1" applyAlignment="1">
      <alignment horizontal="center" vertical="top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wrapText="1"/>
    </xf>
    <xf numFmtId="0" fontId="8" fillId="0" borderId="2" xfId="3" applyFont="1" applyBorder="1" applyAlignment="1">
      <alignment horizontal="center" vertical="top" wrapText="1"/>
    </xf>
    <xf numFmtId="0" fontId="7" fillId="0" borderId="0" xfId="3" applyFont="1"/>
    <xf numFmtId="0" fontId="8" fillId="0" borderId="7" xfId="3" applyFont="1" applyBorder="1" applyAlignment="1">
      <alignment horizontal="center" vertical="top"/>
    </xf>
    <xf numFmtId="0" fontId="8" fillId="0" borderId="10" xfId="3" applyFont="1" applyBorder="1" applyAlignment="1">
      <alignment horizontal="center" vertical="center"/>
    </xf>
    <xf numFmtId="0" fontId="8" fillId="0" borderId="7" xfId="3" applyFont="1" applyBorder="1" applyAlignment="1">
      <alignment horizontal="center"/>
    </xf>
    <xf numFmtId="0" fontId="8" fillId="0" borderId="11" xfId="3" applyFont="1" applyBorder="1" applyAlignment="1">
      <alignment horizontal="center"/>
    </xf>
    <xf numFmtId="0" fontId="8" fillId="0" borderId="7" xfId="3" applyFont="1" applyBorder="1" applyAlignment="1">
      <alignment horizontal="center" vertical="top" wrapText="1"/>
    </xf>
    <xf numFmtId="0" fontId="7" fillId="0" borderId="12" xfId="3" applyFont="1" applyBorder="1" applyAlignment="1">
      <alignment horizontal="center" vertical="top"/>
    </xf>
    <xf numFmtId="0" fontId="8" fillId="0" borderId="3" xfId="3" applyFont="1" applyBorder="1" applyAlignment="1">
      <alignment horizontal="left" vertical="center" wrapText="1"/>
    </xf>
    <xf numFmtId="43" fontId="8" fillId="0" borderId="3" xfId="2" applyFont="1" applyBorder="1" applyAlignment="1">
      <alignment horizontal="center"/>
    </xf>
    <xf numFmtId="0" fontId="7" fillId="0" borderId="3" xfId="3" applyFont="1" applyBorder="1" applyAlignment="1">
      <alignment horizontal="center" vertical="top" wrapText="1"/>
    </xf>
    <xf numFmtId="0" fontId="8" fillId="0" borderId="3" xfId="3" applyFont="1" applyBorder="1" applyAlignment="1">
      <alignment horizontal="left" vertical="top" wrapText="1"/>
    </xf>
    <xf numFmtId="0" fontId="8" fillId="0" borderId="12" xfId="3" applyFont="1" applyBorder="1" applyAlignment="1">
      <alignment horizontal="center" vertical="top"/>
    </xf>
    <xf numFmtId="0" fontId="8" fillId="0" borderId="3" xfId="3" applyFont="1" applyBorder="1" applyAlignment="1">
      <alignment vertical="top" wrapText="1"/>
    </xf>
    <xf numFmtId="43" fontId="8" fillId="0" borderId="3" xfId="2" applyFont="1" applyBorder="1"/>
    <xf numFmtId="0" fontId="8" fillId="0" borderId="3" xfId="3" applyFont="1" applyBorder="1"/>
    <xf numFmtId="0" fontId="7" fillId="0" borderId="3" xfId="3" applyFont="1" applyBorder="1" applyAlignment="1">
      <alignment horizontal="center" vertical="top"/>
    </xf>
    <xf numFmtId="0" fontId="7" fillId="0" borderId="12" xfId="3" applyFont="1" applyBorder="1" applyAlignment="1">
      <alignment wrapText="1"/>
    </xf>
    <xf numFmtId="0" fontId="7" fillId="0" borderId="3" xfId="3" applyFont="1" applyBorder="1"/>
    <xf numFmtId="0" fontId="8" fillId="0" borderId="3" xfId="3" applyFont="1" applyBorder="1" applyAlignment="1">
      <alignment horizontal="center" vertical="top"/>
    </xf>
    <xf numFmtId="0" fontId="8" fillId="0" borderId="12" xfId="3" applyFont="1" applyBorder="1" applyAlignment="1">
      <alignment wrapText="1"/>
    </xf>
    <xf numFmtId="0" fontId="7" fillId="0" borderId="3" xfId="3" applyFont="1" applyBorder="1" applyAlignment="1">
      <alignment wrapText="1"/>
    </xf>
    <xf numFmtId="0" fontId="8" fillId="0" borderId="3" xfId="3" applyFont="1" applyBorder="1" applyAlignment="1">
      <alignment wrapText="1"/>
    </xf>
    <xf numFmtId="43" fontId="8" fillId="0" borderId="3" xfId="2" applyFont="1" applyFill="1" applyBorder="1"/>
    <xf numFmtId="0" fontId="8" fillId="0" borderId="3" xfId="3" applyFont="1" applyFill="1" applyBorder="1"/>
    <xf numFmtId="0" fontId="11" fillId="0" borderId="3" xfId="3" applyFont="1" applyBorder="1"/>
    <xf numFmtId="0" fontId="8" fillId="0" borderId="13" xfId="3" applyFont="1" applyBorder="1" applyAlignment="1">
      <alignment wrapText="1"/>
    </xf>
    <xf numFmtId="0" fontId="8" fillId="0" borderId="0" xfId="3" applyFont="1" applyBorder="1"/>
    <xf numFmtId="0" fontId="7" fillId="0" borderId="13" xfId="3" applyFont="1" applyBorder="1" applyAlignment="1">
      <alignment wrapText="1"/>
    </xf>
    <xf numFmtId="43" fontId="8" fillId="0" borderId="4" xfId="2" applyFont="1" applyBorder="1"/>
    <xf numFmtId="43" fontId="7" fillId="2" borderId="1" xfId="2" applyFont="1" applyFill="1" applyBorder="1"/>
    <xf numFmtId="0" fontId="7" fillId="0" borderId="0" xfId="3" applyFont="1" applyBorder="1"/>
    <xf numFmtId="0" fontId="8" fillId="0" borderId="0" xfId="3" applyFont="1" applyAlignment="1">
      <alignment horizontal="center" vertical="top"/>
    </xf>
    <xf numFmtId="0" fontId="8" fillId="0" borderId="0" xfId="3" applyFont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/>
    <xf numFmtId="43" fontId="8" fillId="0" borderId="3" xfId="1" applyFont="1" applyBorder="1"/>
    <xf numFmtId="0" fontId="8" fillId="0" borderId="6" xfId="0" applyFont="1" applyBorder="1"/>
    <xf numFmtId="43" fontId="8" fillId="0" borderId="6" xfId="1" applyFont="1" applyBorder="1"/>
    <xf numFmtId="43" fontId="7" fillId="2" borderId="1" xfId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49" fontId="11" fillId="0" borderId="7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/>
    </xf>
    <xf numFmtId="49" fontId="11" fillId="0" borderId="7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13" xfId="0" applyFont="1" applyBorder="1"/>
    <xf numFmtId="0" fontId="7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13" xfId="0" applyFont="1" applyBorder="1"/>
    <xf numFmtId="43" fontId="7" fillId="0" borderId="3" xfId="1" applyFont="1" applyBorder="1"/>
    <xf numFmtId="43" fontId="7" fillId="2" borderId="1" xfId="1" applyFont="1" applyFill="1" applyBorder="1" applyAlignment="1">
      <alignment horizontal="center"/>
    </xf>
    <xf numFmtId="43" fontId="8" fillId="2" borderId="1" xfId="1" applyFont="1" applyFill="1" applyBorder="1"/>
    <xf numFmtId="0" fontId="7" fillId="0" borderId="1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8" fillId="0" borderId="1" xfId="2" applyFont="1" applyBorder="1"/>
    <xf numFmtId="43" fontId="8" fillId="4" borderId="16" xfId="0" applyNumberFormat="1" applyFont="1" applyFill="1" applyBorder="1"/>
    <xf numFmtId="43" fontId="8" fillId="0" borderId="16" xfId="0" applyNumberFormat="1" applyFont="1" applyBorder="1"/>
    <xf numFmtId="0" fontId="8" fillId="0" borderId="16" xfId="0" applyFont="1" applyBorder="1"/>
    <xf numFmtId="0" fontId="8" fillId="0" borderId="0" xfId="0" applyFont="1" applyBorder="1" applyAlignment="1">
      <alignment horizontal="left"/>
    </xf>
    <xf numFmtId="0" fontId="20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8" fillId="4" borderId="1" xfId="1" applyNumberFormat="1" applyFont="1" applyFill="1" applyBorder="1"/>
    <xf numFmtId="0" fontId="8" fillId="0" borderId="2" xfId="3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vertical="top" wrapText="1"/>
    </xf>
    <xf numFmtId="0" fontId="31" fillId="0" borderId="4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43" fontId="7" fillId="0" borderId="1" xfId="1" applyFont="1" applyFill="1" applyBorder="1"/>
    <xf numFmtId="0" fontId="8" fillId="0" borderId="0" xfId="4" applyFont="1" applyAlignment="1"/>
    <xf numFmtId="0" fontId="7" fillId="0" borderId="0" xfId="4" applyFont="1" applyAlignment="1">
      <alignment horizontal="centerContinuous"/>
    </xf>
    <xf numFmtId="0" fontId="8" fillId="0" borderId="1" xfId="4" applyFont="1" applyBorder="1" applyAlignment="1">
      <alignment horizontal="centerContinuous"/>
    </xf>
    <xf numFmtId="0" fontId="8" fillId="0" borderId="2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8" fillId="0" borderId="7" xfId="4" applyFont="1" applyBorder="1" applyAlignment="1">
      <alignment horizontal="center"/>
    </xf>
    <xf numFmtId="0" fontId="8" fillId="0" borderId="5" xfId="4" applyFont="1" applyBorder="1" applyAlignment="1">
      <alignment horizontal="center" vertical="top" wrapText="1"/>
    </xf>
    <xf numFmtId="0" fontId="8" fillId="0" borderId="5" xfId="4" applyFont="1" applyBorder="1" applyAlignment="1">
      <alignment vertical="top" wrapText="1"/>
    </xf>
    <xf numFmtId="3" fontId="8" fillId="0" borderId="5" xfId="4" applyNumberFormat="1" applyFont="1" applyBorder="1" applyAlignment="1">
      <alignment vertical="top" wrapText="1"/>
    </xf>
    <xf numFmtId="188" fontId="8" fillId="0" borderId="5" xfId="1" applyNumberFormat="1" applyFont="1" applyBorder="1" applyAlignment="1">
      <alignment vertical="top" wrapText="1"/>
    </xf>
    <xf numFmtId="0" fontId="7" fillId="0" borderId="1" xfId="4" applyFont="1" applyBorder="1" applyAlignment="1">
      <alignment vertical="center" wrapText="1"/>
    </xf>
    <xf numFmtId="0" fontId="8" fillId="0" borderId="1" xfId="4" applyFont="1" applyBorder="1" applyAlignment="1">
      <alignment vertical="top" wrapText="1"/>
    </xf>
    <xf numFmtId="0" fontId="8" fillId="0" borderId="7" xfId="4" applyFont="1" applyBorder="1" applyAlignment="1">
      <alignment vertical="top" wrapText="1"/>
    </xf>
    <xf numFmtId="49" fontId="8" fillId="0" borderId="0" xfId="4" applyNumberFormat="1" applyFont="1" applyBorder="1"/>
    <xf numFmtId="49" fontId="7" fillId="0" borderId="0" xfId="4" applyNumberFormat="1" applyFont="1" applyBorder="1"/>
    <xf numFmtId="49" fontId="7" fillId="0" borderId="0" xfId="4" applyNumberFormat="1" applyFont="1" applyBorder="1" applyAlignment="1">
      <alignment horizontal="right"/>
    </xf>
    <xf numFmtId="49" fontId="24" fillId="0" borderId="0" xfId="4" applyNumberFormat="1" applyFont="1" applyBorder="1"/>
    <xf numFmtId="0" fontId="8" fillId="0" borderId="0" xfId="4" applyFont="1" applyBorder="1"/>
    <xf numFmtId="0" fontId="15" fillId="0" borderId="4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31" fillId="0" borderId="5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43" fontId="8" fillId="0" borderId="17" xfId="1" applyFont="1" applyBorder="1"/>
    <xf numFmtId="43" fontId="8" fillId="0" borderId="12" xfId="1" applyFont="1" applyBorder="1"/>
    <xf numFmtId="0" fontId="15" fillId="0" borderId="23" xfId="0" applyFont="1" applyBorder="1" applyAlignment="1">
      <alignment vertical="top" wrapText="1"/>
    </xf>
    <xf numFmtId="0" fontId="30" fillId="0" borderId="25" xfId="0" applyFont="1" applyBorder="1" applyAlignment="1">
      <alignment vertical="top" wrapText="1"/>
    </xf>
    <xf numFmtId="43" fontId="7" fillId="2" borderId="1" xfId="1" applyFont="1" applyFill="1" applyBorder="1" applyAlignment="1">
      <alignment vertical="top"/>
    </xf>
    <xf numFmtId="0" fontId="7" fillId="0" borderId="18" xfId="3" applyFont="1" applyBorder="1" applyAlignment="1">
      <alignment horizontal="center" vertical="top"/>
    </xf>
    <xf numFmtId="0" fontId="7" fillId="0" borderId="17" xfId="3" applyFont="1" applyBorder="1" applyAlignment="1">
      <alignment horizontal="left" vertical="center" wrapText="1"/>
    </xf>
    <xf numFmtId="0" fontId="7" fillId="0" borderId="17" xfId="3" applyFont="1" applyBorder="1" applyAlignment="1">
      <alignment horizontal="center"/>
    </xf>
    <xf numFmtId="0" fontId="7" fillId="0" borderId="17" xfId="3" applyFont="1" applyBorder="1" applyAlignment="1">
      <alignment horizontal="center" vertical="top" wrapText="1"/>
    </xf>
    <xf numFmtId="0" fontId="26" fillId="0" borderId="19" xfId="3" applyFont="1" applyBorder="1" applyAlignment="1">
      <alignment horizontal="center" vertical="top"/>
    </xf>
    <xf numFmtId="0" fontId="26" fillId="0" borderId="19" xfId="3" applyFont="1" applyBorder="1" applyAlignment="1">
      <alignment horizontal="center"/>
    </xf>
    <xf numFmtId="0" fontId="26" fillId="0" borderId="19" xfId="3" applyFont="1" applyBorder="1" applyAlignment="1">
      <alignment horizontal="center" vertical="top" wrapText="1"/>
    </xf>
    <xf numFmtId="0" fontId="32" fillId="0" borderId="0" xfId="3" applyFont="1"/>
    <xf numFmtId="0" fontId="30" fillId="0" borderId="5" xfId="0" applyFont="1" applyBorder="1" applyAlignment="1">
      <alignment vertical="top" wrapText="1"/>
    </xf>
    <xf numFmtId="0" fontId="26" fillId="0" borderId="1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43" fontId="26" fillId="3" borderId="19" xfId="1" applyFont="1" applyFill="1" applyBorder="1" applyAlignment="1">
      <alignment horizontal="center" vertical="top" wrapText="1"/>
    </xf>
    <xf numFmtId="0" fontId="26" fillId="0" borderId="19" xfId="3" applyFont="1" applyBorder="1" applyAlignment="1">
      <alignment horizontal="left" vertical="center" wrapText="1"/>
    </xf>
    <xf numFmtId="0" fontId="26" fillId="0" borderId="18" xfId="3" applyFont="1" applyBorder="1" applyAlignment="1">
      <alignment horizontal="center" vertical="top"/>
    </xf>
    <xf numFmtId="0" fontId="26" fillId="0" borderId="17" xfId="3" applyFont="1" applyBorder="1" applyAlignment="1">
      <alignment horizontal="left" vertical="center" wrapText="1"/>
    </xf>
    <xf numFmtId="0" fontId="26" fillId="0" borderId="17" xfId="3" applyFont="1" applyBorder="1" applyAlignment="1">
      <alignment horizontal="center"/>
    </xf>
    <xf numFmtId="0" fontId="26" fillId="0" borderId="17" xfId="3" applyFont="1" applyBorder="1" applyAlignment="1">
      <alignment horizontal="center" vertical="top" wrapText="1"/>
    </xf>
    <xf numFmtId="0" fontId="28" fillId="0" borderId="3" xfId="0" applyFont="1" applyBorder="1" applyAlignment="1">
      <alignment vertical="center"/>
    </xf>
    <xf numFmtId="0" fontId="33" fillId="0" borderId="4" xfId="0" applyFont="1" applyBorder="1" applyAlignment="1">
      <alignment vertical="top" wrapText="1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Fill="1" applyBorder="1" applyAlignment="1"/>
    <xf numFmtId="0" fontId="8" fillId="0" borderId="22" xfId="0" applyFont="1" applyBorder="1"/>
    <xf numFmtId="43" fontId="8" fillId="5" borderId="1" xfId="2" applyFont="1" applyFill="1" applyBorder="1"/>
    <xf numFmtId="0" fontId="8" fillId="0" borderId="12" xfId="3" applyFont="1" applyBorder="1" applyAlignment="1">
      <alignment vertical="top" wrapText="1"/>
    </xf>
    <xf numFmtId="49" fontId="8" fillId="0" borderId="3" xfId="3" applyNumberFormat="1" applyFont="1" applyBorder="1" applyAlignment="1">
      <alignment vertical="top" wrapText="1"/>
    </xf>
    <xf numFmtId="188" fontId="15" fillId="3" borderId="3" xfId="1" applyNumberFormat="1" applyFont="1" applyFill="1" applyBorder="1" applyAlignment="1">
      <alignment vertical="top"/>
    </xf>
    <xf numFmtId="43" fontId="15" fillId="3" borderId="3" xfId="1" applyFont="1" applyFill="1" applyBorder="1" applyAlignment="1">
      <alignment vertical="top"/>
    </xf>
    <xf numFmtId="188" fontId="15" fillId="3" borderId="24" xfId="1" applyNumberFormat="1" applyFont="1" applyFill="1" applyBorder="1" applyAlignment="1">
      <alignment vertical="top"/>
    </xf>
    <xf numFmtId="43" fontId="15" fillId="3" borderId="24" xfId="1" applyFont="1" applyFill="1" applyBorder="1" applyAlignment="1">
      <alignment vertical="top"/>
    </xf>
    <xf numFmtId="0" fontId="7" fillId="0" borderId="0" xfId="0" applyFont="1" applyAlignment="1">
      <alignment horizontal="center"/>
    </xf>
    <xf numFmtId="188" fontId="15" fillId="3" borderId="4" xfId="1" applyNumberFormat="1" applyFont="1" applyFill="1" applyBorder="1" applyAlignment="1">
      <alignment vertical="top"/>
    </xf>
    <xf numFmtId="43" fontId="15" fillId="3" borderId="4" xfId="1" applyFont="1" applyFill="1" applyBorder="1" applyAlignment="1">
      <alignment vertical="top"/>
    </xf>
    <xf numFmtId="0" fontId="15" fillId="0" borderId="5" xfId="0" applyFont="1" applyBorder="1" applyAlignment="1">
      <alignment vertical="top"/>
    </xf>
    <xf numFmtId="188" fontId="15" fillId="3" borderId="5" xfId="1" applyNumberFormat="1" applyFont="1" applyFill="1" applyBorder="1" applyAlignment="1">
      <alignment vertical="top"/>
    </xf>
    <xf numFmtId="43" fontId="15" fillId="3" borderId="5" xfId="1" applyFont="1" applyFill="1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24" xfId="0" applyFont="1" applyBorder="1" applyAlignment="1">
      <alignment vertical="top"/>
    </xf>
    <xf numFmtId="0" fontId="15" fillId="0" borderId="17" xfId="0" applyFont="1" applyBorder="1" applyAlignment="1">
      <alignment vertical="top"/>
    </xf>
    <xf numFmtId="188" fontId="15" fillId="3" borderId="17" xfId="1" applyNumberFormat="1" applyFont="1" applyFill="1" applyBorder="1" applyAlignment="1">
      <alignment vertical="top"/>
    </xf>
    <xf numFmtId="43" fontId="15" fillId="3" borderId="17" xfId="1" applyFont="1" applyFill="1" applyBorder="1" applyAlignment="1">
      <alignment vertical="top"/>
    </xf>
    <xf numFmtId="43" fontId="15" fillId="3" borderId="1" xfId="1" applyFont="1" applyFill="1" applyBorder="1" applyAlignment="1">
      <alignment horizontal="center" vertical="top"/>
    </xf>
    <xf numFmtId="43" fontId="15" fillId="3" borderId="1" xfId="1" applyFont="1" applyFill="1" applyBorder="1" applyAlignment="1">
      <alignment vertical="top"/>
    </xf>
    <xf numFmtId="0" fontId="8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Border="1" applyAlignment="1"/>
    <xf numFmtId="0" fontId="8" fillId="0" borderId="0" xfId="0" applyFont="1" applyBorder="1" applyAlignment="1"/>
    <xf numFmtId="0" fontId="26" fillId="0" borderId="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30" fillId="0" borderId="29" xfId="0" applyFont="1" applyBorder="1" applyAlignment="1">
      <alignment vertical="top" wrapText="1"/>
    </xf>
    <xf numFmtId="0" fontId="30" fillId="0" borderId="3" xfId="3" applyFont="1" applyBorder="1" applyAlignment="1">
      <alignment shrinkToFit="1"/>
    </xf>
    <xf numFmtId="0" fontId="8" fillId="0" borderId="6" xfId="3" applyFont="1" applyBorder="1"/>
    <xf numFmtId="0" fontId="7" fillId="0" borderId="1" xfId="3" applyFont="1" applyBorder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20" xfId="3" applyFont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13" fillId="0" borderId="14" xfId="3" applyFont="1" applyBorder="1" applyAlignment="1">
      <alignment horizontal="left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7" fillId="0" borderId="5" xfId="0" applyFont="1" applyBorder="1" applyAlignment="1">
      <alignment horizontal="center"/>
    </xf>
    <xf numFmtId="0" fontId="7" fillId="6" borderId="20" xfId="0" applyFont="1" applyFill="1" applyBorder="1" applyAlignment="1">
      <alignment horizontal="left"/>
    </xf>
    <xf numFmtId="0" fontId="7" fillId="6" borderId="22" xfId="0" applyFont="1" applyFill="1" applyBorder="1" applyAlignment="1">
      <alignment horizontal="left"/>
    </xf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4" applyFont="1" applyAlignment="1">
      <alignment horizontal="center"/>
    </xf>
    <xf numFmtId="0" fontId="8" fillId="0" borderId="2" xfId="4" applyFont="1" applyBorder="1" applyAlignment="1">
      <alignment horizontal="center" wrapText="1"/>
    </xf>
    <xf numFmtId="0" fontId="8" fillId="0" borderId="5" xfId="4" applyFont="1" applyBorder="1" applyAlignment="1">
      <alignment horizontal="center"/>
    </xf>
    <xf numFmtId="0" fontId="8" fillId="0" borderId="7" xfId="4" applyFont="1" applyBorder="1" applyAlignment="1">
      <alignment horizontal="center"/>
    </xf>
    <xf numFmtId="0" fontId="8" fillId="0" borderId="20" xfId="4" applyFont="1" applyBorder="1" applyAlignment="1">
      <alignment horizontal="center"/>
    </xf>
    <xf numFmtId="0" fontId="8" fillId="0" borderId="21" xfId="4" applyFont="1" applyBorder="1" applyAlignment="1">
      <alignment horizontal="center"/>
    </xf>
    <xf numFmtId="0" fontId="8" fillId="0" borderId="22" xfId="4" applyFont="1" applyBorder="1" applyAlignment="1">
      <alignment horizontal="center"/>
    </xf>
    <xf numFmtId="0" fontId="7" fillId="0" borderId="1" xfId="4" applyFont="1" applyBorder="1" applyAlignment="1">
      <alignment horizontal="center" vertical="center" wrapText="1"/>
    </xf>
  </cellXfs>
  <cellStyles count="5">
    <cellStyle name="Comma" xfId="1" builtinId="3"/>
    <cellStyle name="Comma 2" xfId="2"/>
    <cellStyle name="Normal" xfId="0" builtinId="0"/>
    <cellStyle name="Normal 2" xfId="3"/>
    <cellStyle name="ปกติ_ฟอร์มโอนเปลี่ยนแปลง(1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327025</xdr:colOff>
      <xdr:row>1</xdr:row>
      <xdr:rowOff>123824</xdr:rowOff>
    </xdr:from>
    <xdr:to>
      <xdr:col>9</xdr:col>
      <xdr:colOff>555625</xdr:colOff>
      <xdr:row>49</xdr:row>
      <xdr:rowOff>105833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xmlns="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327025" y="314324"/>
          <a:ext cx="5753100" cy="9126009"/>
        </a:xfrm>
        <a:prstGeom prst="rect">
          <a:avLst/>
        </a:prstGeom>
        <a:solidFill>
          <a:schemeClr val="bg1"/>
        </a:solidFill>
        <a:ln w="25400">
          <a:solidFill>
            <a:schemeClr val="tx2"/>
          </a:solidFill>
          <a:miter lim="800000"/>
          <a:headEnd/>
          <a:tailEnd/>
        </a:ln>
      </xdr:spPr>
      <xdr:txBody>
        <a:bodyPr vertOverflow="clip" wrap="square" lIns="36576" tIns="64008" rIns="0" bIns="0" anchor="ctr" upright="1"/>
        <a:lstStyle/>
        <a:p>
          <a:pPr algn="ctr" rtl="1">
            <a:lnSpc>
              <a:spcPts val="3000"/>
            </a:lnSpc>
            <a:defRPr sz="1000"/>
          </a:pPr>
          <a:r>
            <a:rPr lang="th-TH" sz="24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คำอธิบาย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1. แบบฟอร์มแผนเงินบำรุง ไม่ต้องบันทึกข้อมูลใน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ที่เป็นสีเหลือง   เนื่องจากได้มีการตั้งสูตรไว้ให้แล้ว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2. 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Sheet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งาน และไม่มีการป้องกัน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ไว้  ดังนั้น จึงขอให้ใช้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/>
          </a:r>
          <a:b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ความระมัดระวังในการบันทึกข้อมูล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3. สามารถเพิ่มบรรทัดได้ตามต้องการ แต่ต้องระวังการรวมข้อมูลต้องให้ครบ ทุก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4. ในการจัดทำแผนเงินบำรุง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ใน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ปีงบประมาณ 25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63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นี้  จะใช้เงินคงเหลือ ณ วันที่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30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กันยายน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ซึ่งประกอบด้วยเงินคงเหลือในบัญชีเงินฝาก 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และ   เงินสดในมือเป็นข้อมูลเงินคงเหลือ 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.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เมื่อจัดทำแผนเงินบำรุงเรียบร้อยแล้ว ให้ส่งสำนักงานสาธารณสุขจังหวัดสระแก้ว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ภายในวันที่ 10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ตุลาคม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2562 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โดยผ่านสำนักงานสาธารณสุขอำเภอ</a:t>
          </a: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6. รายการสิ่งก่อสร้าง ให้แนบแบบแปลน รายการประมาณราคาค่าก่อสร้าง (ปร.4) และสรุปการประมาณราคาค่าก่อสร้าง (ปร.5) เพื่อประกอบการพิจารณา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7.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การจัดทำแผนเงินบำรุงของสสอ.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และ 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รพ.สต. ควรมีงบประมาณคงเหลือ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เพื่อสำรองไว้เป็นค่าสาธารณูปโภคและค่าจ้างลูกจ้างอย่างน้อย </a:t>
          </a: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เดือน</a:t>
          </a:r>
          <a:endParaRPr lang="en-US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8.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การขอปรับแผนเงินบำรุงของ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สสอ.และรพ.สต. ระหว่างปี ขอให้ดำเนินการเพียง 1 ครั้ง โดยส่งมายังสำนักงานสาธารณสุขจังหวัดสระแก้ว ภายในวันที่ </a:t>
          </a:r>
          <a:r>
            <a:rPr lang="en-US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เมษายน </a:t>
          </a:r>
          <a:r>
            <a:rPr lang="en-US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2563 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ถึง วันที่ </a:t>
          </a:r>
          <a:r>
            <a:rPr lang="en-US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31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กรกฎาคม </a:t>
          </a:r>
          <a:r>
            <a:rPr lang="en-US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2563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เท่านั้น</a:t>
          </a:r>
          <a:endParaRPr lang="th-TH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มีข้อสงสัย สอบถามเพิ่มเติมได้ที่  </a:t>
          </a: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1. นางสาววารุนี วงษา นักวิเคราะห์นโยบายและแผน  </a:t>
          </a:r>
          <a:r>
            <a:rPr lang="th-TH" sz="2000">
              <a:effectLst/>
              <a:latin typeface="TH SarabunPSK" pitchFamily="34" charset="-34"/>
              <a:cs typeface="TH SarabunPSK" pitchFamily="34" charset="-34"/>
            </a:rPr>
            <a:t>โทร 08 6074 5464</a:t>
          </a: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2.นางจามจุรี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 สมบัติวงษ์  หัวหน้ากลุ่มงานบริหารทั่วไป โ</a:t>
          </a:r>
          <a:r>
            <a:rPr lang="th-TH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ทร 08 1945 7258</a:t>
          </a:r>
          <a:endParaRPr lang="en-US" sz="20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104776</xdr:colOff>
      <xdr:row>0</xdr:row>
      <xdr:rowOff>123826</xdr:rowOff>
    </xdr:from>
    <xdr:to>
      <xdr:col>7</xdr:col>
      <xdr:colOff>304800</xdr:colOff>
      <xdr:row>7</xdr:row>
      <xdr:rowOff>23460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123826"/>
          <a:ext cx="2028824" cy="2033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30</xdr:row>
      <xdr:rowOff>238125</xdr:rowOff>
    </xdr:from>
    <xdr:to>
      <xdr:col>11</xdr:col>
      <xdr:colOff>390525</xdr:colOff>
      <xdr:row>32</xdr:row>
      <xdr:rowOff>57149</xdr:rowOff>
    </xdr:to>
    <xdr:sp macro="" textlink="">
      <xdr:nvSpPr>
        <xdr:cNvPr id="2" name="Left Arrow Callou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6696075" y="13192125"/>
          <a:ext cx="3609975" cy="952499"/>
        </a:xfrm>
        <a:prstGeom prst="leftArrowCallout">
          <a:avLst>
            <a:gd name="adj1" fmla="val 25000"/>
            <a:gd name="adj2" fmla="val 25000"/>
            <a:gd name="adj3" fmla="val 25000"/>
            <a:gd name="adj4" fmla="val 885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r>
            <a:rPr lang="th-TH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7.1 </a:t>
          </a:r>
          <a:r>
            <a:rPr lang="th-TH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วงเงินต้องสอดคล้องกับแผนงานโครงการที่ใช้งบกองทุนตำบล</a:t>
          </a:r>
          <a:endParaRPr lang="th-TH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36</xdr:row>
      <xdr:rowOff>257174</xdr:rowOff>
    </xdr:from>
    <xdr:to>
      <xdr:col>16</xdr:col>
      <xdr:colOff>352425</xdr:colOff>
      <xdr:row>45</xdr:row>
      <xdr:rowOff>247649</xdr:rowOff>
    </xdr:to>
    <xdr:sp macro="" textlink="">
      <xdr:nvSpPr>
        <xdr:cNvPr id="4" name="คำบรรยายภาพแบบลูกศรซ้าย 2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7505700" y="12191999"/>
          <a:ext cx="4467225" cy="2733675"/>
        </a:xfrm>
        <a:prstGeom prst="leftArrowCallout">
          <a:avLst>
            <a:gd name="adj1" fmla="val 25000"/>
            <a:gd name="adj2" fmla="val 25000"/>
            <a:gd name="adj3" fmla="val 25000"/>
            <a:gd name="adj4" fmla="val 775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40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ค่าวัสดุ </a:t>
          </a:r>
          <a:endParaRPr lang="en-US" sz="40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4</xdr:row>
      <xdr:rowOff>47626</xdr:rowOff>
    </xdr:from>
    <xdr:to>
      <xdr:col>11</xdr:col>
      <xdr:colOff>352425</xdr:colOff>
      <xdr:row>13</xdr:row>
      <xdr:rowOff>123826</xdr:rowOff>
    </xdr:to>
    <xdr:sp macro="" textlink="">
      <xdr:nvSpPr>
        <xdr:cNvPr id="3" name="คำบรรยายภาพแบบลูกศรซ้าย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6867525" y="1400176"/>
          <a:ext cx="4467225" cy="2819400"/>
        </a:xfrm>
        <a:prstGeom prst="leftArrowCallout">
          <a:avLst>
            <a:gd name="adj1" fmla="val 25000"/>
            <a:gd name="adj2" fmla="val 25000"/>
            <a:gd name="adj3" fmla="val 25000"/>
            <a:gd name="adj4" fmla="val 811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ครุภัณฑ์ 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ที่ดินและสิ่งก่อสร้าง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14</xdr:row>
      <xdr:rowOff>238124</xdr:rowOff>
    </xdr:from>
    <xdr:to>
      <xdr:col>7</xdr:col>
      <xdr:colOff>304800</xdr:colOff>
      <xdr:row>19</xdr:row>
      <xdr:rowOff>285750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3048000" y="5064124"/>
          <a:ext cx="3956050" cy="155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ลงชื่อ...........................................................ผู้ขออนุมัติ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ผู้อำนวยการโรงพยาบาลส่งเสริมสุขภาพตำบล.................................</a:t>
          </a: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ลงชื่อ...........................................................ผู้เห็นชอบ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สาธารณสุขอำเภอ..............................................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ลงชื่อ...........................................................ผู้อนุมัติ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(...........................................................)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นายแพทย์สาธารณสุขจังหวัดสระแก้ว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500">
            <a:ln>
              <a:noFill/>
            </a:ln>
            <a:latin typeface="Browallia New" pitchFamily="34" charset="-34"/>
            <a:cs typeface="Browallia New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7" zoomScale="90" zoomScaleNormal="100" zoomScaleSheetLayoutView="90" workbookViewId="0">
      <selection activeCell="M17" sqref="M17"/>
    </sheetView>
  </sheetViews>
  <sheetFormatPr defaultColWidth="9.140625" defaultRowHeight="15" x14ac:dyDescent="0.35"/>
  <cols>
    <col min="1" max="9" width="9.140625" style="1"/>
    <col min="10" max="10" width="9.140625" style="1" customWidth="1"/>
    <col min="11" max="16384" width="9.140625" style="1"/>
  </cols>
  <sheetData/>
  <phoneticPr fontId="2" type="noConversion"/>
  <pageMargins left="0.35433070866141736" right="0.35433070866141736" top="0.42" bottom="0.38" header="0.17" footer="0.1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BreakPreview" zoomScaleNormal="100" zoomScaleSheetLayoutView="100" workbookViewId="0">
      <selection activeCell="C9" sqref="C9"/>
    </sheetView>
  </sheetViews>
  <sheetFormatPr defaultColWidth="9.140625" defaultRowHeight="24" x14ac:dyDescent="0.55000000000000004"/>
  <cols>
    <col min="1" max="1" width="12.85546875" style="3" customWidth="1"/>
    <col min="2" max="2" width="30.42578125" style="3" customWidth="1"/>
    <col min="3" max="3" width="36.7109375" style="3" customWidth="1"/>
    <col min="4" max="5" width="21.28515625" style="3" customWidth="1"/>
    <col min="6" max="6" width="16.85546875" style="3" customWidth="1"/>
    <col min="7" max="16384" width="9.140625" style="3"/>
  </cols>
  <sheetData>
    <row r="1" spans="1:6" s="148" customFormat="1" ht="27.75" x14ac:dyDescent="0.65">
      <c r="A1" s="257" t="s">
        <v>70</v>
      </c>
      <c r="B1" s="257"/>
      <c r="C1" s="257"/>
      <c r="D1" s="257"/>
      <c r="E1" s="257"/>
      <c r="F1" s="257"/>
    </row>
    <row r="2" spans="1:6" s="148" customFormat="1" ht="27.75" x14ac:dyDescent="0.65">
      <c r="A2" s="257" t="s">
        <v>280</v>
      </c>
      <c r="B2" s="257"/>
      <c r="C2" s="257"/>
      <c r="D2" s="257"/>
      <c r="E2" s="257"/>
      <c r="F2" s="257"/>
    </row>
    <row r="3" spans="1:6" s="148" customFormat="1" ht="27.75" x14ac:dyDescent="0.65">
      <c r="A3" s="257" t="s">
        <v>71</v>
      </c>
      <c r="B3" s="257"/>
      <c r="C3" s="257"/>
      <c r="D3" s="257"/>
      <c r="E3" s="257"/>
      <c r="F3" s="257"/>
    </row>
    <row r="4" spans="1:6" ht="27.75" x14ac:dyDescent="0.65">
      <c r="A4" s="33" t="s">
        <v>85</v>
      </c>
      <c r="B4" s="2"/>
      <c r="C4" s="221"/>
      <c r="D4" s="2"/>
      <c r="E4" s="221"/>
      <c r="F4" s="2"/>
    </row>
    <row r="5" spans="1:6" ht="32.25" customHeight="1" x14ac:dyDescent="0.55000000000000004">
      <c r="A5" s="149" t="s">
        <v>31</v>
      </c>
      <c r="B5" s="149" t="s">
        <v>244</v>
      </c>
      <c r="C5" s="149" t="s">
        <v>243</v>
      </c>
      <c r="D5" s="149" t="s">
        <v>245</v>
      </c>
      <c r="E5" s="149" t="s">
        <v>246</v>
      </c>
      <c r="F5" s="149" t="s">
        <v>2</v>
      </c>
    </row>
    <row r="6" spans="1:6" x14ac:dyDescent="0.55000000000000004">
      <c r="A6" s="8"/>
      <c r="B6" s="8"/>
      <c r="C6" s="8"/>
      <c r="D6" s="8"/>
      <c r="E6" s="8"/>
      <c r="F6" s="8"/>
    </row>
    <row r="7" spans="1:6" x14ac:dyDescent="0.55000000000000004">
      <c r="A7" s="8"/>
      <c r="B7" s="8"/>
      <c r="C7" s="8"/>
      <c r="D7" s="8"/>
      <c r="E7" s="8"/>
      <c r="F7" s="8"/>
    </row>
    <row r="8" spans="1:6" x14ac:dyDescent="0.55000000000000004">
      <c r="A8" s="8"/>
      <c r="B8" s="8"/>
      <c r="C8" s="8"/>
      <c r="D8" s="8"/>
      <c r="E8" s="8"/>
      <c r="F8" s="8"/>
    </row>
    <row r="9" spans="1:6" x14ac:dyDescent="0.55000000000000004">
      <c r="A9" s="8"/>
      <c r="B9" s="8"/>
      <c r="C9" s="8"/>
      <c r="D9" s="8"/>
      <c r="E9" s="8"/>
      <c r="F9" s="8"/>
    </row>
    <row r="10" spans="1:6" x14ac:dyDescent="0.55000000000000004">
      <c r="A10" s="8"/>
      <c r="B10" s="8"/>
      <c r="C10" s="8"/>
      <c r="D10" s="8"/>
      <c r="E10" s="8"/>
      <c r="F10" s="8"/>
    </row>
    <row r="11" spans="1:6" x14ac:dyDescent="0.55000000000000004">
      <c r="A11" s="8"/>
      <c r="B11" s="8"/>
      <c r="C11" s="8"/>
      <c r="D11" s="8"/>
      <c r="E11" s="8"/>
      <c r="F11" s="8"/>
    </row>
    <row r="12" spans="1:6" x14ac:dyDescent="0.55000000000000004">
      <c r="A12" s="8"/>
      <c r="B12" s="8"/>
      <c r="C12" s="8"/>
      <c r="D12" s="8"/>
      <c r="E12" s="8"/>
      <c r="F12" s="8"/>
    </row>
    <row r="13" spans="1:6" x14ac:dyDescent="0.55000000000000004">
      <c r="A13" s="8"/>
      <c r="B13" s="8"/>
      <c r="C13" s="8"/>
      <c r="D13" s="8"/>
      <c r="E13" s="8"/>
      <c r="F13" s="8"/>
    </row>
    <row r="14" spans="1:6" x14ac:dyDescent="0.55000000000000004">
      <c r="A14" s="8"/>
      <c r="B14" s="8"/>
      <c r="C14" s="8"/>
      <c r="D14" s="8"/>
      <c r="E14" s="8"/>
      <c r="F14" s="8"/>
    </row>
    <row r="15" spans="1:6" x14ac:dyDescent="0.55000000000000004">
      <c r="A15" s="8"/>
      <c r="B15" s="150" t="s">
        <v>78</v>
      </c>
      <c r="C15" s="150"/>
      <c r="D15" s="151">
        <f>SUM(D6:D14)</f>
        <v>0</v>
      </c>
      <c r="E15" s="151">
        <f>SUM(E6:E14)</f>
        <v>0</v>
      </c>
      <c r="F15" s="8"/>
    </row>
    <row r="16" spans="1:6" x14ac:dyDescent="0.55000000000000004">
      <c r="A16" s="3" t="s">
        <v>83</v>
      </c>
    </row>
  </sheetData>
  <mergeCells count="3">
    <mergeCell ref="A1:F1"/>
    <mergeCell ref="A2:F2"/>
    <mergeCell ref="A3:F3"/>
  </mergeCells>
  <pageMargins left="0.7" right="0.1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60" zoomScaleNormal="100" workbookViewId="0">
      <selection activeCell="I17" sqref="I17"/>
    </sheetView>
  </sheetViews>
  <sheetFormatPr defaultRowHeight="12.75" x14ac:dyDescent="0.2"/>
  <cols>
    <col min="1" max="1" width="6.42578125" customWidth="1"/>
    <col min="2" max="2" width="29.42578125" customWidth="1"/>
    <col min="4" max="4" width="10.42578125" customWidth="1"/>
    <col min="5" max="5" width="6.42578125" customWidth="1"/>
    <col min="6" max="6" width="29.42578125" customWidth="1"/>
    <col min="8" max="8" width="10.42578125" customWidth="1"/>
    <col min="9" max="9" width="23.85546875" customWidth="1"/>
  </cols>
  <sheetData>
    <row r="1" spans="1:9" ht="24" x14ac:dyDescent="0.55000000000000004">
      <c r="A1" s="313" t="s">
        <v>281</v>
      </c>
      <c r="B1" s="313"/>
      <c r="C1" s="313"/>
      <c r="D1" s="313"/>
      <c r="E1" s="313"/>
      <c r="F1" s="313"/>
      <c r="G1" s="313"/>
      <c r="H1" s="313"/>
      <c r="I1" s="313"/>
    </row>
    <row r="2" spans="1:9" ht="24" x14ac:dyDescent="0.55000000000000004">
      <c r="A2" s="159" t="s">
        <v>93</v>
      </c>
      <c r="B2" s="160"/>
      <c r="C2" s="160"/>
      <c r="D2" s="160"/>
      <c r="E2" s="159"/>
      <c r="F2" s="160"/>
      <c r="G2" s="160"/>
      <c r="H2" s="160"/>
      <c r="I2" s="160"/>
    </row>
    <row r="3" spans="1:9" ht="24" customHeight="1" x14ac:dyDescent="0.55000000000000004">
      <c r="A3" s="314" t="s">
        <v>94</v>
      </c>
      <c r="B3" s="317" t="s">
        <v>95</v>
      </c>
      <c r="C3" s="318"/>
      <c r="D3" s="319"/>
      <c r="E3" s="161"/>
      <c r="F3" s="317" t="s">
        <v>96</v>
      </c>
      <c r="G3" s="318"/>
      <c r="H3" s="319"/>
      <c r="I3" s="162"/>
    </row>
    <row r="4" spans="1:9" ht="24" x14ac:dyDescent="0.55000000000000004">
      <c r="A4" s="315"/>
      <c r="B4" s="163" t="s">
        <v>97</v>
      </c>
      <c r="C4" s="163" t="s">
        <v>98</v>
      </c>
      <c r="D4" s="163" t="s">
        <v>64</v>
      </c>
      <c r="E4" s="163" t="s">
        <v>31</v>
      </c>
      <c r="F4" s="163" t="s">
        <v>97</v>
      </c>
      <c r="G4" s="163" t="s">
        <v>98</v>
      </c>
      <c r="H4" s="163" t="s">
        <v>64</v>
      </c>
      <c r="I4" s="163" t="s">
        <v>99</v>
      </c>
    </row>
    <row r="5" spans="1:9" ht="24" x14ac:dyDescent="0.55000000000000004">
      <c r="A5" s="316"/>
      <c r="B5" s="164"/>
      <c r="C5" s="164"/>
      <c r="D5" s="164"/>
      <c r="E5" s="164" t="s">
        <v>32</v>
      </c>
      <c r="F5" s="164"/>
      <c r="G5" s="164"/>
      <c r="H5" s="164"/>
      <c r="I5" s="164"/>
    </row>
    <row r="6" spans="1:9" ht="24" x14ac:dyDescent="0.2">
      <c r="A6" s="165"/>
      <c r="B6" s="166"/>
      <c r="C6" s="165"/>
      <c r="D6" s="167"/>
      <c r="E6" s="166"/>
      <c r="F6" s="166"/>
      <c r="G6" s="165"/>
      <c r="H6" s="168"/>
      <c r="I6" s="166"/>
    </row>
    <row r="7" spans="1:9" ht="24" x14ac:dyDescent="0.2">
      <c r="A7" s="165"/>
      <c r="B7" s="166"/>
      <c r="C7" s="165"/>
      <c r="D7" s="167"/>
      <c r="E7" s="166"/>
      <c r="F7" s="166"/>
      <c r="G7" s="165"/>
      <c r="H7" s="168"/>
      <c r="I7" s="166"/>
    </row>
    <row r="8" spans="1:9" ht="24" x14ac:dyDescent="0.2">
      <c r="A8" s="165"/>
      <c r="B8" s="166"/>
      <c r="C8" s="165"/>
      <c r="D8" s="167"/>
      <c r="E8" s="166"/>
      <c r="F8" s="166"/>
      <c r="G8" s="165"/>
      <c r="H8" s="168"/>
      <c r="I8" s="166"/>
    </row>
    <row r="9" spans="1:9" ht="24" x14ac:dyDescent="0.2">
      <c r="A9" s="165"/>
      <c r="B9" s="166"/>
      <c r="C9" s="165"/>
      <c r="D9" s="167"/>
      <c r="E9" s="166"/>
      <c r="F9" s="166"/>
      <c r="G9" s="165"/>
      <c r="H9" s="168"/>
      <c r="I9" s="166"/>
    </row>
    <row r="10" spans="1:9" ht="24" x14ac:dyDescent="0.2">
      <c r="A10" s="165"/>
      <c r="B10" s="166"/>
      <c r="C10" s="165"/>
      <c r="D10" s="167"/>
      <c r="E10" s="166"/>
      <c r="F10" s="166"/>
      <c r="G10" s="165"/>
      <c r="H10" s="168"/>
      <c r="I10" s="166"/>
    </row>
    <row r="11" spans="1:9" ht="24" x14ac:dyDescent="0.2">
      <c r="A11" s="320" t="s">
        <v>39</v>
      </c>
      <c r="B11" s="320"/>
      <c r="C11" s="320"/>
      <c r="D11" s="169"/>
      <c r="E11" s="169"/>
      <c r="F11" s="320" t="s">
        <v>39</v>
      </c>
      <c r="G11" s="320"/>
      <c r="H11" s="170"/>
      <c r="I11" s="171"/>
    </row>
    <row r="12" spans="1:9" ht="24" x14ac:dyDescent="0.55000000000000004">
      <c r="A12" s="172"/>
      <c r="B12" s="173"/>
      <c r="C12" s="172"/>
      <c r="D12" s="172"/>
      <c r="E12" s="172"/>
      <c r="F12" s="172"/>
      <c r="G12" s="172"/>
      <c r="H12" s="172"/>
      <c r="I12" s="174"/>
    </row>
    <row r="13" spans="1:9" ht="24" x14ac:dyDescent="0.55000000000000004">
      <c r="A13" s="172"/>
      <c r="B13" s="172"/>
      <c r="C13" s="172"/>
      <c r="D13" s="172"/>
      <c r="E13" s="172"/>
      <c r="F13" s="175"/>
      <c r="G13" s="172"/>
      <c r="H13" s="172"/>
      <c r="I13" s="172"/>
    </row>
    <row r="14" spans="1:9" ht="24" x14ac:dyDescent="0.55000000000000004">
      <c r="A14" s="176"/>
      <c r="B14" s="176"/>
      <c r="C14" s="176"/>
      <c r="D14" s="176"/>
      <c r="E14" s="176"/>
      <c r="F14" s="176"/>
      <c r="G14" s="176"/>
      <c r="H14" s="176"/>
      <c r="I14" s="174"/>
    </row>
    <row r="15" spans="1:9" ht="24" x14ac:dyDescent="0.55000000000000004">
      <c r="A15" s="176"/>
      <c r="B15" s="176"/>
      <c r="C15" s="176"/>
      <c r="D15" s="176"/>
      <c r="E15" s="176"/>
      <c r="F15" s="176"/>
      <c r="G15" s="176"/>
      <c r="H15" s="176"/>
      <c r="I15" s="176"/>
    </row>
    <row r="16" spans="1:9" ht="24" x14ac:dyDescent="0.55000000000000004">
      <c r="A16" s="176"/>
      <c r="B16" s="176"/>
      <c r="C16" s="176"/>
      <c r="D16" s="176"/>
      <c r="E16" s="176"/>
      <c r="F16" s="176"/>
      <c r="G16" s="176"/>
      <c r="H16" s="176"/>
      <c r="I16" s="176"/>
    </row>
    <row r="17" spans="1:9" ht="24" x14ac:dyDescent="0.55000000000000004">
      <c r="A17" s="176"/>
      <c r="B17" s="176"/>
      <c r="C17" s="176"/>
      <c r="D17" s="176"/>
      <c r="E17" s="176"/>
      <c r="F17" s="176"/>
      <c r="G17" s="176"/>
      <c r="H17" s="176"/>
      <c r="I17" s="176"/>
    </row>
    <row r="18" spans="1:9" ht="24" x14ac:dyDescent="0.55000000000000004">
      <c r="A18" s="176"/>
      <c r="B18" s="176"/>
      <c r="C18" s="176"/>
      <c r="D18" s="176"/>
      <c r="E18" s="176"/>
      <c r="F18" s="176"/>
      <c r="G18" s="176"/>
      <c r="H18" s="176"/>
      <c r="I18" s="176"/>
    </row>
    <row r="19" spans="1:9" ht="24" x14ac:dyDescent="0.55000000000000004">
      <c r="A19" s="176"/>
      <c r="B19" s="176"/>
      <c r="C19" s="176"/>
      <c r="D19" s="176"/>
      <c r="E19" s="176"/>
      <c r="F19" s="176"/>
      <c r="G19" s="176"/>
      <c r="H19" s="176"/>
      <c r="I19" s="176"/>
    </row>
    <row r="20" spans="1:9" ht="24" x14ac:dyDescent="0.55000000000000004">
      <c r="A20" s="176"/>
      <c r="B20" s="176"/>
      <c r="C20" s="176"/>
      <c r="D20" s="176"/>
      <c r="E20" s="176"/>
      <c r="F20" s="176"/>
      <c r="G20" s="176"/>
      <c r="H20" s="176"/>
      <c r="I20" s="176"/>
    </row>
    <row r="21" spans="1:9" ht="24" x14ac:dyDescent="0.55000000000000004">
      <c r="A21" s="176"/>
      <c r="B21" s="176"/>
      <c r="C21" s="176"/>
      <c r="D21" s="176"/>
      <c r="E21" s="176"/>
      <c r="F21" s="176"/>
      <c r="G21" s="176"/>
      <c r="H21" s="176"/>
      <c r="I21" s="176"/>
    </row>
    <row r="22" spans="1:9" ht="24" x14ac:dyDescent="0.55000000000000004">
      <c r="A22" s="176"/>
      <c r="B22" s="176"/>
      <c r="C22" s="176"/>
      <c r="D22" s="176"/>
      <c r="E22" s="176"/>
      <c r="F22" s="176"/>
      <c r="G22" s="176"/>
      <c r="H22" s="176"/>
      <c r="I22" s="176"/>
    </row>
  </sheetData>
  <mergeCells count="6">
    <mergeCell ref="A1:I1"/>
    <mergeCell ref="A3:A5"/>
    <mergeCell ref="B3:D3"/>
    <mergeCell ref="F3:H3"/>
    <mergeCell ref="A11:C11"/>
    <mergeCell ref="F11:G11"/>
  </mergeCells>
  <pageMargins left="0.70866141732283472" right="0.11811023622047245" top="0.57999999999999996" bottom="0.23622047244094491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25"/>
  <sheetViews>
    <sheetView view="pageBreakPreview" zoomScaleNormal="100" zoomScaleSheetLayoutView="100" workbookViewId="0">
      <selection activeCell="I15" sqref="I15"/>
    </sheetView>
  </sheetViews>
  <sheetFormatPr defaultColWidth="9.140625" defaultRowHeight="24" x14ac:dyDescent="0.55000000000000004"/>
  <cols>
    <col min="1" max="1" width="9.28515625" style="3" customWidth="1"/>
    <col min="2" max="2" width="9.140625" style="3"/>
    <col min="3" max="3" width="4.28515625" style="3" customWidth="1"/>
    <col min="4" max="4" width="4.5703125" style="3" customWidth="1"/>
    <col min="5" max="8" width="9.140625" style="3"/>
    <col min="9" max="9" width="16" style="3" customWidth="1"/>
    <col min="10" max="10" width="12" style="3" customWidth="1"/>
    <col min="11" max="16384" width="9.140625" style="3"/>
  </cols>
  <sheetData>
    <row r="8" spans="1:10" x14ac:dyDescent="0.55000000000000004">
      <c r="A8" s="247"/>
      <c r="B8" s="247"/>
      <c r="C8" s="247"/>
      <c r="D8" s="247"/>
      <c r="E8" s="247"/>
      <c r="F8" s="247"/>
      <c r="G8" s="247"/>
      <c r="H8" s="247"/>
      <c r="I8" s="247"/>
      <c r="J8" s="247"/>
    </row>
    <row r="9" spans="1:10" ht="54" x14ac:dyDescent="1.2">
      <c r="A9" s="248" t="s">
        <v>28</v>
      </c>
      <c r="B9" s="248"/>
      <c r="C9" s="248"/>
      <c r="D9" s="248"/>
      <c r="E9" s="248"/>
      <c r="F9" s="248"/>
      <c r="G9" s="248"/>
      <c r="H9" s="248"/>
      <c r="I9" s="248"/>
      <c r="J9" s="248"/>
    </row>
    <row r="10" spans="1:10" ht="48.95" customHeight="1" x14ac:dyDescent="0.8">
      <c r="A10" s="246" t="s">
        <v>285</v>
      </c>
      <c r="B10" s="246"/>
      <c r="C10" s="246"/>
      <c r="D10" s="246"/>
      <c r="E10" s="246"/>
      <c r="F10" s="246"/>
      <c r="G10" s="246"/>
      <c r="H10" s="246"/>
      <c r="I10" s="246"/>
      <c r="J10" s="246"/>
    </row>
    <row r="11" spans="1:10" ht="48.95" customHeight="1" x14ac:dyDescent="0.8">
      <c r="A11" s="246" t="s">
        <v>286</v>
      </c>
      <c r="B11" s="246"/>
      <c r="C11" s="246"/>
      <c r="D11" s="246"/>
      <c r="E11" s="246"/>
      <c r="F11" s="246"/>
      <c r="G11" s="246"/>
      <c r="H11" s="246"/>
      <c r="I11" s="246"/>
      <c r="J11" s="246"/>
    </row>
    <row r="12" spans="1:10" ht="48.95" customHeight="1" x14ac:dyDescent="0.8">
      <c r="A12" s="246" t="s">
        <v>249</v>
      </c>
      <c r="B12" s="246"/>
      <c r="C12" s="246"/>
      <c r="D12" s="246"/>
      <c r="E12" s="246"/>
      <c r="F12" s="246"/>
      <c r="G12" s="246"/>
      <c r="H12" s="246"/>
      <c r="I12" s="246"/>
      <c r="J12" s="246"/>
    </row>
    <row r="14" spans="1:10" s="4" customFormat="1" ht="21.75" x14ac:dyDescent="0.5"/>
    <row r="15" spans="1:10" x14ac:dyDescent="0.55000000000000004">
      <c r="B15" s="1"/>
    </row>
    <row r="16" spans="1:10" x14ac:dyDescent="0.55000000000000004">
      <c r="B16" s="5"/>
    </row>
    <row r="17" spans="1:9" ht="30.75" x14ac:dyDescent="0.7">
      <c r="B17" s="6" t="s">
        <v>57</v>
      </c>
      <c r="C17" s="7"/>
      <c r="D17" s="7"/>
      <c r="E17" s="7"/>
    </row>
    <row r="18" spans="1:9" x14ac:dyDescent="0.55000000000000004">
      <c r="B18" s="5"/>
    </row>
    <row r="19" spans="1:9" x14ac:dyDescent="0.55000000000000004">
      <c r="A19" s="8"/>
      <c r="B19" s="121" t="s">
        <v>282</v>
      </c>
      <c r="C19" s="9"/>
      <c r="D19" s="9"/>
      <c r="E19" s="9"/>
      <c r="F19" s="9"/>
      <c r="G19" s="9"/>
      <c r="H19" s="9"/>
      <c r="I19" s="9"/>
    </row>
    <row r="20" spans="1:9" x14ac:dyDescent="0.55000000000000004">
      <c r="B20" s="121"/>
      <c r="C20" s="9"/>
      <c r="D20" s="9"/>
      <c r="E20" s="9"/>
      <c r="F20" s="9"/>
      <c r="G20" s="9"/>
      <c r="H20" s="9"/>
      <c r="I20" s="9"/>
    </row>
    <row r="21" spans="1:9" x14ac:dyDescent="0.55000000000000004">
      <c r="A21" s="8"/>
      <c r="B21" s="121" t="s">
        <v>283</v>
      </c>
      <c r="C21" s="9"/>
      <c r="D21" s="9"/>
      <c r="E21" s="9"/>
      <c r="F21" s="9"/>
      <c r="G21" s="9"/>
      <c r="H21" s="9"/>
      <c r="I21" s="9"/>
    </row>
    <row r="22" spans="1:9" x14ac:dyDescent="0.55000000000000004">
      <c r="B22" s="121"/>
      <c r="C22" s="9"/>
      <c r="D22" s="9"/>
      <c r="F22" s="9"/>
      <c r="G22" s="9"/>
      <c r="H22" s="9"/>
      <c r="I22" s="9"/>
    </row>
    <row r="23" spans="1:9" x14ac:dyDescent="0.55000000000000004">
      <c r="A23" s="153"/>
      <c r="B23" s="121" t="s">
        <v>284</v>
      </c>
      <c r="C23" s="9"/>
      <c r="D23" s="9"/>
      <c r="E23" s="9"/>
      <c r="F23" s="9"/>
      <c r="G23" s="9"/>
      <c r="H23" s="9"/>
      <c r="I23" s="9"/>
    </row>
    <row r="24" spans="1:9" x14ac:dyDescent="0.55000000000000004">
      <c r="B24" s="5"/>
    </row>
    <row r="25" spans="1:9" x14ac:dyDescent="0.55000000000000004">
      <c r="B25" s="10"/>
    </row>
  </sheetData>
  <mergeCells count="5">
    <mergeCell ref="A12:J12"/>
    <mergeCell ref="A8:J8"/>
    <mergeCell ref="A9:J9"/>
    <mergeCell ref="A10:J10"/>
    <mergeCell ref="A11:J11"/>
  </mergeCells>
  <phoneticPr fontId="2" type="noConversion"/>
  <printOptions horizontalCentered="1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BreakPreview" zoomScale="110" zoomScaleNormal="100" zoomScaleSheetLayoutView="110" workbookViewId="0">
      <selection activeCell="A18" sqref="A18:B18"/>
    </sheetView>
  </sheetViews>
  <sheetFormatPr defaultColWidth="9.140625" defaultRowHeight="33.75" customHeight="1" x14ac:dyDescent="0.55000000000000004"/>
  <cols>
    <col min="1" max="1" width="66.85546875" style="3" customWidth="1"/>
    <col min="2" max="2" width="20.28515625" style="3" customWidth="1"/>
    <col min="3" max="3" width="31.5703125" style="3" customWidth="1"/>
    <col min="4" max="4" width="23" style="3" customWidth="1"/>
    <col min="5" max="5" width="9.28515625" style="3" customWidth="1"/>
    <col min="6" max="16384" width="9.140625" style="3"/>
  </cols>
  <sheetData>
    <row r="1" spans="1:3" ht="36" customHeight="1" x14ac:dyDescent="0.65">
      <c r="A1" s="257" t="s">
        <v>287</v>
      </c>
      <c r="B1" s="257"/>
      <c r="C1" s="236"/>
    </row>
    <row r="2" spans="1:3" ht="21.75" customHeight="1" x14ac:dyDescent="0.65">
      <c r="A2" s="258" t="s">
        <v>250</v>
      </c>
      <c r="B2" s="258"/>
      <c r="C2" s="237"/>
    </row>
    <row r="3" spans="1:3" ht="24" x14ac:dyDescent="0.55000000000000004">
      <c r="A3" s="250" t="s">
        <v>1</v>
      </c>
      <c r="B3" s="11" t="s">
        <v>86</v>
      </c>
      <c r="C3" s="252" t="s">
        <v>2</v>
      </c>
    </row>
    <row r="4" spans="1:3" ht="24" x14ac:dyDescent="0.55000000000000004">
      <c r="A4" s="251"/>
      <c r="B4" s="154" t="s">
        <v>34</v>
      </c>
      <c r="C4" s="253"/>
    </row>
    <row r="5" spans="1:3" s="14" customFormat="1" ht="24" customHeight="1" x14ac:dyDescent="0.2">
      <c r="A5" s="12" t="s">
        <v>251</v>
      </c>
      <c r="B5" s="13">
        <v>891376.27</v>
      </c>
      <c r="C5" s="254" t="s">
        <v>124</v>
      </c>
    </row>
    <row r="6" spans="1:3" s="14" customFormat="1" ht="24" x14ac:dyDescent="0.2">
      <c r="A6" s="15" t="s">
        <v>301</v>
      </c>
      <c r="B6" s="16">
        <v>891376.27</v>
      </c>
      <c r="C6" s="255"/>
    </row>
    <row r="7" spans="1:3" s="14" customFormat="1" ht="24" x14ac:dyDescent="0.2">
      <c r="A7" s="17" t="s">
        <v>252</v>
      </c>
      <c r="B7" s="16"/>
      <c r="C7" s="255"/>
    </row>
    <row r="8" spans="1:3" s="14" customFormat="1" ht="24" x14ac:dyDescent="0.2">
      <c r="A8" s="17" t="s">
        <v>253</v>
      </c>
      <c r="B8" s="16"/>
      <c r="C8" s="255"/>
    </row>
    <row r="9" spans="1:3" s="14" customFormat="1" ht="24" x14ac:dyDescent="0.2">
      <c r="A9" s="17" t="s">
        <v>51</v>
      </c>
      <c r="B9" s="18"/>
      <c r="C9" s="256"/>
    </row>
    <row r="10" spans="1:3" s="14" customFormat="1" ht="24" x14ac:dyDescent="0.2">
      <c r="A10" s="17" t="s">
        <v>254</v>
      </c>
      <c r="B10" s="19">
        <f>+income51</f>
        <v>1500000</v>
      </c>
      <c r="C10" s="206" t="s">
        <v>123</v>
      </c>
    </row>
    <row r="11" spans="1:3" s="14" customFormat="1" ht="24" x14ac:dyDescent="0.2">
      <c r="A11" s="20" t="s">
        <v>255</v>
      </c>
      <c r="B11" s="21">
        <f>+B12+B15</f>
        <v>0</v>
      </c>
      <c r="C11" s="207" t="s">
        <v>121</v>
      </c>
    </row>
    <row r="12" spans="1:3" s="14" customFormat="1" ht="24" x14ac:dyDescent="0.2">
      <c r="A12" s="24" t="s">
        <v>33</v>
      </c>
      <c r="B12" s="25">
        <f>SUM(B13:B14)</f>
        <v>0</v>
      </c>
      <c r="C12" s="208"/>
    </row>
    <row r="13" spans="1:3" s="14" customFormat="1" ht="24" x14ac:dyDescent="0.2">
      <c r="A13" s="22" t="s">
        <v>40</v>
      </c>
      <c r="B13" s="26">
        <f>+ตาราง3!H58</f>
        <v>0</v>
      </c>
      <c r="C13" s="23" t="s">
        <v>120</v>
      </c>
    </row>
    <row r="14" spans="1:3" s="14" customFormat="1" ht="24" x14ac:dyDescent="0.2">
      <c r="A14" s="27" t="s">
        <v>41</v>
      </c>
      <c r="B14" s="26">
        <f>+ตาราง4!C25</f>
        <v>0</v>
      </c>
      <c r="C14" s="23" t="s">
        <v>119</v>
      </c>
    </row>
    <row r="15" spans="1:3" s="14" customFormat="1" ht="24" x14ac:dyDescent="0.2">
      <c r="A15" s="28" t="s">
        <v>52</v>
      </c>
      <c r="B15" s="29">
        <f>+ตาราง5!D33</f>
        <v>0</v>
      </c>
      <c r="C15" s="209" t="s">
        <v>122</v>
      </c>
    </row>
    <row r="16" spans="1:3" s="14" customFormat="1" ht="37.5" x14ac:dyDescent="0.2">
      <c r="A16" s="211" t="s">
        <v>256</v>
      </c>
      <c r="B16" s="186">
        <f>+B5+B10-B11</f>
        <v>2391376.27</v>
      </c>
      <c r="C16" s="210" t="s">
        <v>125</v>
      </c>
    </row>
    <row r="17" spans="1:3" s="31" customFormat="1" ht="12.75" customHeight="1" x14ac:dyDescent="0.2">
      <c r="A17" s="30"/>
      <c r="B17" s="30"/>
      <c r="C17" s="30"/>
    </row>
    <row r="18" spans="1:3" ht="24" x14ac:dyDescent="0.55000000000000004">
      <c r="A18" s="259" t="s">
        <v>79</v>
      </c>
      <c r="B18" s="259"/>
      <c r="C18" s="238"/>
    </row>
    <row r="19" spans="1:3" ht="24" x14ac:dyDescent="0.55000000000000004">
      <c r="A19" s="249" t="s">
        <v>288</v>
      </c>
      <c r="B19" s="249"/>
      <c r="C19" s="49"/>
    </row>
    <row r="20" spans="1:3" ht="24" x14ac:dyDescent="0.55000000000000004">
      <c r="A20" s="249" t="s">
        <v>289</v>
      </c>
      <c r="B20" s="249"/>
      <c r="C20" s="49"/>
    </row>
    <row r="21" spans="1:3" ht="17.45" customHeight="1" x14ac:dyDescent="0.55000000000000004"/>
    <row r="22" spans="1:3" ht="24" x14ac:dyDescent="0.55000000000000004">
      <c r="A22" s="249" t="s">
        <v>80</v>
      </c>
      <c r="B22" s="249"/>
      <c r="C22" s="49"/>
    </row>
    <row r="23" spans="1:3" ht="24" x14ac:dyDescent="0.55000000000000004">
      <c r="A23" s="249" t="s">
        <v>290</v>
      </c>
      <c r="B23" s="249"/>
      <c r="C23" s="49"/>
    </row>
    <row r="24" spans="1:3" ht="24" x14ac:dyDescent="0.55000000000000004">
      <c r="A24" s="249" t="s">
        <v>291</v>
      </c>
      <c r="B24" s="249"/>
      <c r="C24" s="49"/>
    </row>
    <row r="25" spans="1:3" ht="23.45" customHeight="1" x14ac:dyDescent="0.55000000000000004"/>
    <row r="26" spans="1:3" ht="24" x14ac:dyDescent="0.55000000000000004">
      <c r="A26" s="249" t="s">
        <v>81</v>
      </c>
      <c r="B26" s="249"/>
      <c r="C26" s="49"/>
    </row>
    <row r="27" spans="1:3" ht="24" x14ac:dyDescent="0.55000000000000004">
      <c r="A27" s="249" t="s">
        <v>257</v>
      </c>
      <c r="B27" s="249"/>
      <c r="C27" s="49"/>
    </row>
    <row r="28" spans="1:3" ht="24" x14ac:dyDescent="0.55000000000000004">
      <c r="A28" s="249" t="s">
        <v>82</v>
      </c>
      <c r="B28" s="249"/>
      <c r="C28" s="49"/>
    </row>
    <row r="29" spans="1:3" ht="18.75" customHeight="1" x14ac:dyDescent="0.55000000000000004">
      <c r="A29" s="249"/>
      <c r="B29" s="249"/>
      <c r="C29" s="249"/>
    </row>
  </sheetData>
  <sheetProtection formatCells="0"/>
  <protectedRanges>
    <protectedRange password="CC6F" sqref="A18:A29" name="ช่วง2"/>
    <protectedRange password="CC6F" sqref="A1" name="ช่วง1"/>
    <protectedRange password="CC6F" sqref="B17:C26" name="ช่วง2_1"/>
    <protectedRange password="CC6F" sqref="B1:C1 B6:B9" name="ช่วง1_1"/>
  </protectedRanges>
  <mergeCells count="15">
    <mergeCell ref="A29:C29"/>
    <mergeCell ref="A3:A4"/>
    <mergeCell ref="C3:C4"/>
    <mergeCell ref="C5:C9"/>
    <mergeCell ref="A1:B1"/>
    <mergeCell ref="A2:B2"/>
    <mergeCell ref="A18:B18"/>
    <mergeCell ref="A19:B19"/>
    <mergeCell ref="A20:B20"/>
    <mergeCell ref="A22:B22"/>
    <mergeCell ref="A23:B23"/>
    <mergeCell ref="A24:B24"/>
    <mergeCell ref="A26:B26"/>
    <mergeCell ref="A27:B27"/>
    <mergeCell ref="A28:B28"/>
  </mergeCells>
  <phoneticPr fontId="2" type="noConversion"/>
  <printOptions horizontalCentered="1"/>
  <pageMargins left="0.15748031496062992" right="0" top="0.59" bottom="0.17" header="0.17" footer="0.2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topLeftCell="A7" zoomScale="110" zoomScaleNormal="100" zoomScaleSheetLayoutView="110" workbookViewId="0">
      <selection activeCell="E8" sqref="E8"/>
    </sheetView>
  </sheetViews>
  <sheetFormatPr defaultColWidth="16.28515625" defaultRowHeight="36" x14ac:dyDescent="0.8"/>
  <cols>
    <col min="1" max="1" width="14.85546875" style="34" customWidth="1"/>
    <col min="2" max="5" width="14.7109375" style="34" customWidth="1"/>
    <col min="6" max="6" width="23.42578125" style="34" customWidth="1"/>
    <col min="7" max="16384" width="16.28515625" style="34"/>
  </cols>
  <sheetData>
    <row r="1" spans="1:7" ht="28.5" customHeight="1" x14ac:dyDescent="0.8">
      <c r="A1" s="33" t="s">
        <v>37</v>
      </c>
    </row>
    <row r="2" spans="1:7" ht="28.5" customHeight="1" x14ac:dyDescent="0.8">
      <c r="A2" s="33" t="s">
        <v>258</v>
      </c>
      <c r="B2" s="7"/>
      <c r="C2" s="35"/>
      <c r="D2" s="35"/>
    </row>
    <row r="3" spans="1:7" s="37" customFormat="1" ht="31.5" customHeight="1" x14ac:dyDescent="0.8">
      <c r="A3" s="36" t="s">
        <v>0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2</v>
      </c>
    </row>
    <row r="4" spans="1:7" s="37" customFormat="1" ht="24" customHeight="1" x14ac:dyDescent="0.8">
      <c r="A4" s="42">
        <v>2558</v>
      </c>
      <c r="B4" s="38"/>
      <c r="C4" s="39"/>
      <c r="D4" s="39"/>
      <c r="E4" s="40">
        <f>SUM(B4+C4-D4)</f>
        <v>0</v>
      </c>
      <c r="F4" s="41"/>
    </row>
    <row r="5" spans="1:7" s="37" customFormat="1" ht="24" customHeight="1" x14ac:dyDescent="0.8">
      <c r="A5" s="42">
        <v>2559</v>
      </c>
      <c r="B5" s="43">
        <f>E4</f>
        <v>0</v>
      </c>
      <c r="C5" s="44"/>
      <c r="D5" s="44"/>
      <c r="E5" s="45">
        <f>SUM(B5+C5-D5)</f>
        <v>0</v>
      </c>
      <c r="F5" s="46"/>
    </row>
    <row r="6" spans="1:7" s="49" customFormat="1" ht="24" x14ac:dyDescent="0.55000000000000004">
      <c r="A6" s="42">
        <v>2560</v>
      </c>
      <c r="B6" s="48">
        <f>SUM(E5)</f>
        <v>0</v>
      </c>
      <c r="C6" s="39"/>
      <c r="D6" s="39"/>
      <c r="E6" s="40">
        <f>SUM(B6+C6-D6)</f>
        <v>0</v>
      </c>
      <c r="F6" s="41"/>
    </row>
    <row r="7" spans="1:7" s="49" customFormat="1" ht="24" x14ac:dyDescent="0.55000000000000004">
      <c r="A7" s="47">
        <v>2561</v>
      </c>
      <c r="B7" s="48">
        <v>21522.1</v>
      </c>
      <c r="C7" s="44">
        <v>1429549.51</v>
      </c>
      <c r="D7" s="44">
        <v>680759.79</v>
      </c>
      <c r="E7" s="40">
        <f>SUM(B7+C7-D7)</f>
        <v>770311.82000000007</v>
      </c>
      <c r="F7" s="50"/>
    </row>
    <row r="8" spans="1:7" s="49" customFormat="1" ht="24" x14ac:dyDescent="0.55000000000000004">
      <c r="A8" s="239">
        <v>2562</v>
      </c>
      <c r="B8" s="51">
        <f>SUM(E7)</f>
        <v>770311.82000000007</v>
      </c>
      <c r="C8" s="52">
        <v>2704023.13</v>
      </c>
      <c r="D8" s="52">
        <v>2582958.6800000002</v>
      </c>
      <c r="E8" s="53">
        <f>SUM(B8+C8-D8)</f>
        <v>891376.27</v>
      </c>
      <c r="F8" s="54"/>
    </row>
    <row r="9" spans="1:7" s="3" customFormat="1" ht="24" x14ac:dyDescent="0.55000000000000004">
      <c r="A9" s="55" t="s">
        <v>54</v>
      </c>
      <c r="B9" s="56"/>
      <c r="C9" s="56"/>
      <c r="D9" s="56"/>
      <c r="E9" s="57"/>
      <c r="F9" s="58"/>
    </row>
    <row r="10" spans="1:7" s="3" customFormat="1" ht="24" x14ac:dyDescent="0.55000000000000004">
      <c r="A10" s="260" t="s">
        <v>259</v>
      </c>
      <c r="B10" s="260"/>
      <c r="C10" s="260"/>
      <c r="D10" s="260"/>
      <c r="E10" s="260"/>
      <c r="F10" s="260"/>
      <c r="G10" s="260"/>
    </row>
    <row r="11" spans="1:7" s="3" customFormat="1" ht="24" x14ac:dyDescent="0.55000000000000004">
      <c r="A11" s="3" t="s">
        <v>260</v>
      </c>
      <c r="B11" s="60"/>
      <c r="C11" s="60"/>
      <c r="D11" s="60"/>
      <c r="E11" s="60"/>
      <c r="F11" s="60"/>
    </row>
    <row r="12" spans="1:7" s="3" customFormat="1" ht="24" x14ac:dyDescent="0.55000000000000004">
      <c r="A12" s="59" t="s">
        <v>53</v>
      </c>
    </row>
    <row r="13" spans="1:7" s="3" customFormat="1" ht="24" x14ac:dyDescent="0.55000000000000004">
      <c r="A13" s="3" t="s">
        <v>292</v>
      </c>
    </row>
    <row r="14" spans="1:7" s="3" customFormat="1" ht="24" x14ac:dyDescent="0.55000000000000004">
      <c r="A14" s="3" t="s">
        <v>300</v>
      </c>
    </row>
    <row r="15" spans="1:7" s="3" customFormat="1" ht="24" x14ac:dyDescent="0.55000000000000004">
      <c r="A15" s="3" t="s">
        <v>237</v>
      </c>
    </row>
    <row r="16" spans="1:7" s="3" customFormat="1" ht="24" x14ac:dyDescent="0.55000000000000004">
      <c r="A16" s="3" t="s">
        <v>293</v>
      </c>
    </row>
    <row r="17" spans="1:1" s="3" customFormat="1" ht="24" x14ac:dyDescent="0.55000000000000004">
      <c r="A17" s="3" t="s">
        <v>298</v>
      </c>
    </row>
    <row r="18" spans="1:1" s="3" customFormat="1" ht="24" x14ac:dyDescent="0.55000000000000004">
      <c r="A18" s="3" t="s">
        <v>299</v>
      </c>
    </row>
    <row r="19" spans="1:1" s="3" customFormat="1" ht="24" x14ac:dyDescent="0.55000000000000004">
      <c r="A19" s="3" t="s">
        <v>294</v>
      </c>
    </row>
    <row r="20" spans="1:1" s="3" customFormat="1" ht="24" x14ac:dyDescent="0.55000000000000004">
      <c r="A20" s="3" t="s">
        <v>295</v>
      </c>
    </row>
    <row r="21" spans="1:1" s="3" customFormat="1" ht="24" x14ac:dyDescent="0.55000000000000004">
      <c r="A21" s="3" t="s">
        <v>296</v>
      </c>
    </row>
    <row r="22" spans="1:1" s="3" customFormat="1" ht="24" x14ac:dyDescent="0.55000000000000004">
      <c r="A22" s="3" t="s">
        <v>297</v>
      </c>
    </row>
    <row r="23" spans="1:1" s="3" customFormat="1" ht="24" x14ac:dyDescent="0.55000000000000004"/>
    <row r="24" spans="1:1" s="3" customFormat="1" ht="24" x14ac:dyDescent="0.55000000000000004">
      <c r="A24" s="3" t="s">
        <v>224</v>
      </c>
    </row>
    <row r="25" spans="1:1" s="3" customFormat="1" ht="24" x14ac:dyDescent="0.55000000000000004"/>
    <row r="26" spans="1:1" ht="23.25" customHeight="1" x14ac:dyDescent="0.8"/>
    <row r="27" spans="1:1" ht="23.25" customHeight="1" x14ac:dyDescent="0.8"/>
    <row r="28" spans="1:1" ht="23.25" customHeight="1" x14ac:dyDescent="0.8"/>
    <row r="29" spans="1:1" ht="23.25" customHeight="1" x14ac:dyDescent="0.8"/>
    <row r="30" spans="1:1" ht="23.25" customHeight="1" x14ac:dyDescent="0.8"/>
  </sheetData>
  <sheetProtection formatCells="0"/>
  <protectedRanges>
    <protectedRange password="CC6F" sqref="C4:D10" name="Range1"/>
  </protectedRanges>
  <mergeCells count="1">
    <mergeCell ref="A10:G10"/>
  </mergeCells>
  <phoneticPr fontId="2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96" orientation="portrait" r:id="rId1"/>
  <headerFooter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zoomScaleNormal="100" zoomScaleSheetLayoutView="100" workbookViewId="0">
      <selection activeCell="G24" sqref="G24"/>
    </sheetView>
  </sheetViews>
  <sheetFormatPr defaultColWidth="16.28515625" defaultRowHeight="36" x14ac:dyDescent="0.8"/>
  <cols>
    <col min="1" max="1" width="29.85546875" style="34" customWidth="1"/>
    <col min="2" max="4" width="8.5703125" style="34" customWidth="1"/>
    <col min="5" max="6" width="9.7109375" style="34" customWidth="1"/>
    <col min="7" max="7" width="12.42578125" style="34" bestFit="1" customWidth="1"/>
    <col min="8" max="8" width="15.140625" style="34" customWidth="1"/>
    <col min="9" max="16384" width="16.28515625" style="34"/>
  </cols>
  <sheetData>
    <row r="1" spans="1:8" x14ac:dyDescent="0.8">
      <c r="A1" s="61" t="s">
        <v>261</v>
      </c>
      <c r="B1" s="61"/>
      <c r="C1" s="61"/>
      <c r="D1" s="61"/>
      <c r="E1" s="61"/>
      <c r="F1" s="61"/>
    </row>
    <row r="2" spans="1:8" x14ac:dyDescent="0.8">
      <c r="A2" s="33" t="s">
        <v>262</v>
      </c>
      <c r="B2" s="33"/>
      <c r="C2" s="33"/>
      <c r="D2" s="33"/>
      <c r="E2" s="33"/>
      <c r="F2" s="33"/>
    </row>
    <row r="3" spans="1:8" s="63" customFormat="1" ht="24" x14ac:dyDescent="0.2">
      <c r="A3" s="252" t="s">
        <v>38</v>
      </c>
      <c r="B3" s="265" t="s">
        <v>77</v>
      </c>
      <c r="C3" s="266"/>
      <c r="D3" s="267"/>
      <c r="E3" s="268" t="s">
        <v>264</v>
      </c>
      <c r="F3" s="268" t="s">
        <v>265</v>
      </c>
      <c r="G3" s="268" t="s">
        <v>266</v>
      </c>
      <c r="H3" s="252" t="s">
        <v>2</v>
      </c>
    </row>
    <row r="4" spans="1:8" s="63" customFormat="1" ht="54.75" customHeight="1" x14ac:dyDescent="0.2">
      <c r="A4" s="264"/>
      <c r="B4" s="235" t="s">
        <v>84</v>
      </c>
      <c r="C4" s="235" t="s">
        <v>201</v>
      </c>
      <c r="D4" s="62" t="s">
        <v>263</v>
      </c>
      <c r="E4" s="269"/>
      <c r="F4" s="269"/>
      <c r="G4" s="269"/>
      <c r="H4" s="264"/>
    </row>
    <row r="5" spans="1:8" s="63" customFormat="1" ht="72" x14ac:dyDescent="0.2">
      <c r="A5" s="196" t="s">
        <v>100</v>
      </c>
      <c r="B5" s="200">
        <f t="shared" ref="B5:G5" si="0">SUM(B6:B12)</f>
        <v>0</v>
      </c>
      <c r="C5" s="200">
        <f t="shared" si="0"/>
        <v>0</v>
      </c>
      <c r="D5" s="200">
        <f t="shared" si="0"/>
        <v>0</v>
      </c>
      <c r="E5" s="200">
        <f t="shared" si="0"/>
        <v>0</v>
      </c>
      <c r="F5" s="200">
        <f t="shared" si="0"/>
        <v>0</v>
      </c>
      <c r="G5" s="200">
        <f t="shared" si="0"/>
        <v>0</v>
      </c>
      <c r="H5" s="241" t="s">
        <v>225</v>
      </c>
    </row>
    <row r="6" spans="1:8" s="63" customFormat="1" ht="24" x14ac:dyDescent="0.2">
      <c r="A6" s="197" t="s">
        <v>109</v>
      </c>
      <c r="B6" s="198"/>
      <c r="C6" s="198"/>
      <c r="D6" s="198"/>
      <c r="E6" s="198"/>
      <c r="F6" s="198"/>
      <c r="G6" s="198"/>
      <c r="H6" s="240"/>
    </row>
    <row r="7" spans="1:8" s="63" customFormat="1" ht="24" x14ac:dyDescent="0.2">
      <c r="A7" s="197" t="s">
        <v>110</v>
      </c>
      <c r="B7" s="198"/>
      <c r="C7" s="198"/>
      <c r="D7" s="198"/>
      <c r="E7" s="198"/>
      <c r="F7" s="198"/>
      <c r="G7" s="198"/>
      <c r="H7" s="199"/>
    </row>
    <row r="8" spans="1:8" s="63" customFormat="1" ht="24" x14ac:dyDescent="0.2">
      <c r="A8" s="197" t="s">
        <v>111</v>
      </c>
      <c r="B8" s="198"/>
      <c r="C8" s="198"/>
      <c r="D8" s="198"/>
      <c r="E8" s="198"/>
      <c r="F8" s="198"/>
      <c r="G8" s="198"/>
      <c r="H8" s="199"/>
    </row>
    <row r="9" spans="1:8" s="63" customFormat="1" ht="24" x14ac:dyDescent="0.2">
      <c r="A9" s="197" t="s">
        <v>112</v>
      </c>
      <c r="B9" s="198"/>
      <c r="C9" s="198"/>
      <c r="D9" s="198"/>
      <c r="E9" s="198"/>
      <c r="F9" s="198"/>
      <c r="G9" s="198"/>
      <c r="H9" s="199"/>
    </row>
    <row r="10" spans="1:8" s="63" customFormat="1" ht="24" x14ac:dyDescent="0.2">
      <c r="A10" s="197" t="s">
        <v>113</v>
      </c>
      <c r="B10" s="198"/>
      <c r="C10" s="198"/>
      <c r="D10" s="198"/>
      <c r="E10" s="198"/>
      <c r="F10" s="198"/>
      <c r="G10" s="198"/>
      <c r="H10" s="199"/>
    </row>
    <row r="11" spans="1:8" s="63" customFormat="1" ht="24" x14ac:dyDescent="0.2">
      <c r="A11" s="197" t="s">
        <v>114</v>
      </c>
      <c r="B11" s="198"/>
      <c r="C11" s="198"/>
      <c r="D11" s="198"/>
      <c r="E11" s="198"/>
      <c r="F11" s="198"/>
      <c r="G11" s="198"/>
      <c r="H11" s="199"/>
    </row>
    <row r="12" spans="1:8" s="63" customFormat="1" ht="24" x14ac:dyDescent="0.2">
      <c r="A12" s="197" t="s">
        <v>115</v>
      </c>
      <c r="B12" s="198"/>
      <c r="C12" s="198"/>
      <c r="D12" s="198"/>
      <c r="E12" s="198"/>
      <c r="F12" s="198"/>
      <c r="G12" s="198"/>
      <c r="H12" s="199"/>
    </row>
    <row r="13" spans="1:8" s="63" customFormat="1" ht="24" x14ac:dyDescent="0.2">
      <c r="A13" s="197" t="s">
        <v>117</v>
      </c>
      <c r="B13" s="198"/>
      <c r="C13" s="198"/>
      <c r="D13" s="198"/>
      <c r="E13" s="198"/>
      <c r="F13" s="198"/>
      <c r="G13" s="198"/>
      <c r="H13" s="199"/>
    </row>
    <row r="14" spans="1:8" s="3" customFormat="1" ht="46.5" x14ac:dyDescent="0.55000000000000004">
      <c r="A14" s="68" t="s">
        <v>218</v>
      </c>
      <c r="B14" s="224"/>
      <c r="C14" s="224"/>
      <c r="D14" s="224"/>
      <c r="E14" s="225">
        <f>SUM(B14:D14)</f>
        <v>0</v>
      </c>
      <c r="F14" s="225">
        <f>+E14/3</f>
        <v>0</v>
      </c>
      <c r="G14" s="226">
        <f>+F14</f>
        <v>0</v>
      </c>
      <c r="H14" s="195"/>
    </row>
    <row r="15" spans="1:8" s="3" customFormat="1" ht="24" x14ac:dyDescent="0.55000000000000004">
      <c r="A15" s="64" t="s">
        <v>101</v>
      </c>
      <c r="B15" s="227"/>
      <c r="C15" s="227"/>
      <c r="D15" s="227"/>
      <c r="E15" s="217"/>
      <c r="F15" s="217"/>
      <c r="G15" s="218"/>
      <c r="H15" s="156"/>
    </row>
    <row r="16" spans="1:8" s="3" customFormat="1" ht="46.5" x14ac:dyDescent="0.55000000000000004">
      <c r="A16" s="177" t="s">
        <v>248</v>
      </c>
      <c r="B16" s="228"/>
      <c r="C16" s="228">
        <v>1328420</v>
      </c>
      <c r="D16" s="228">
        <v>1867600</v>
      </c>
      <c r="E16" s="222">
        <f t="shared" ref="E16:E26" si="1">SUM(B16:D16)</f>
        <v>3196020</v>
      </c>
      <c r="F16" s="222">
        <f>+E16/3</f>
        <v>1065340</v>
      </c>
      <c r="G16" s="223">
        <v>1500000</v>
      </c>
      <c r="H16" s="195"/>
    </row>
    <row r="17" spans="1:8" s="3" customFormat="1" ht="24.75" customHeight="1" x14ac:dyDescent="0.55000000000000004">
      <c r="A17" s="184" t="s">
        <v>102</v>
      </c>
      <c r="B17" s="229"/>
      <c r="C17" s="229"/>
      <c r="D17" s="229"/>
      <c r="E17" s="219"/>
      <c r="F17" s="219"/>
      <c r="G17" s="220"/>
      <c r="H17" s="242"/>
    </row>
    <row r="18" spans="1:8" s="3" customFormat="1" ht="24" customHeight="1" x14ac:dyDescent="0.55000000000000004">
      <c r="A18" s="184" t="s">
        <v>89</v>
      </c>
      <c r="B18" s="229"/>
      <c r="C18" s="229">
        <v>66000</v>
      </c>
      <c r="D18" s="229">
        <v>200000</v>
      </c>
      <c r="E18" s="219">
        <f t="shared" si="1"/>
        <v>266000</v>
      </c>
      <c r="F18" s="219">
        <f t="shared" ref="F18:F26" si="2">+E18/3</f>
        <v>88666.666666666672</v>
      </c>
      <c r="G18" s="220">
        <v>250000</v>
      </c>
      <c r="H18" s="261" t="s">
        <v>267</v>
      </c>
    </row>
    <row r="19" spans="1:8" s="3" customFormat="1" ht="24" x14ac:dyDescent="0.55000000000000004">
      <c r="A19" s="184" t="s">
        <v>247</v>
      </c>
      <c r="B19" s="229"/>
      <c r="C19" s="229"/>
      <c r="D19" s="229"/>
      <c r="E19" s="219">
        <f t="shared" si="1"/>
        <v>0</v>
      </c>
      <c r="F19" s="219">
        <f t="shared" si="2"/>
        <v>0</v>
      </c>
      <c r="G19" s="220"/>
      <c r="H19" s="262"/>
    </row>
    <row r="20" spans="1:8" s="3" customFormat="1" ht="24" x14ac:dyDescent="0.55000000000000004">
      <c r="A20" s="184" t="s">
        <v>90</v>
      </c>
      <c r="B20" s="229"/>
      <c r="C20" s="229"/>
      <c r="D20" s="229"/>
      <c r="E20" s="219">
        <f t="shared" si="1"/>
        <v>0</v>
      </c>
      <c r="F20" s="219">
        <f>+E20/3</f>
        <v>0</v>
      </c>
      <c r="G20" s="220"/>
      <c r="H20" s="262"/>
    </row>
    <row r="21" spans="1:8" s="3" customFormat="1" ht="24" x14ac:dyDescent="0.55000000000000004">
      <c r="A21" s="184" t="s">
        <v>240</v>
      </c>
      <c r="B21" s="229"/>
      <c r="C21" s="229"/>
      <c r="D21" s="229"/>
      <c r="E21" s="219"/>
      <c r="F21" s="219"/>
      <c r="G21" s="220"/>
      <c r="H21" s="262"/>
    </row>
    <row r="22" spans="1:8" s="3" customFormat="1" ht="24" x14ac:dyDescent="0.55000000000000004">
      <c r="A22" s="184" t="s">
        <v>239</v>
      </c>
      <c r="B22" s="229"/>
      <c r="C22" s="229"/>
      <c r="D22" s="229"/>
      <c r="E22" s="219">
        <f t="shared" si="1"/>
        <v>0</v>
      </c>
      <c r="F22" s="219">
        <f t="shared" si="2"/>
        <v>0</v>
      </c>
      <c r="G22" s="220"/>
      <c r="H22" s="263"/>
    </row>
    <row r="23" spans="1:8" s="3" customFormat="1" ht="24" x14ac:dyDescent="0.55000000000000004">
      <c r="A23" s="178" t="s">
        <v>118</v>
      </c>
      <c r="B23" s="230"/>
      <c r="C23" s="230"/>
      <c r="D23" s="230"/>
      <c r="E23" s="231">
        <f t="shared" si="1"/>
        <v>0</v>
      </c>
      <c r="F23" s="231">
        <f t="shared" si="2"/>
        <v>0</v>
      </c>
      <c r="G23" s="232"/>
      <c r="H23" s="179" t="s">
        <v>43</v>
      </c>
    </row>
    <row r="24" spans="1:8" s="63" customFormat="1" ht="72" x14ac:dyDescent="0.2">
      <c r="A24" s="65" t="s">
        <v>103</v>
      </c>
      <c r="B24" s="65"/>
      <c r="C24" s="65"/>
      <c r="D24" s="65"/>
      <c r="E24" s="66">
        <f t="shared" si="1"/>
        <v>0</v>
      </c>
      <c r="F24" s="66">
        <f t="shared" si="2"/>
        <v>0</v>
      </c>
      <c r="G24" s="67">
        <f t="shared" ref="G24:G26" si="3">+F24</f>
        <v>0</v>
      </c>
      <c r="H24" s="155" t="s">
        <v>268</v>
      </c>
    </row>
    <row r="25" spans="1:8" s="63" customFormat="1" ht="46.5" x14ac:dyDescent="0.2">
      <c r="A25" s="64" t="s">
        <v>104</v>
      </c>
      <c r="B25" s="64"/>
      <c r="C25" s="64"/>
      <c r="D25" s="64"/>
      <c r="E25" s="66">
        <f t="shared" si="1"/>
        <v>0</v>
      </c>
      <c r="F25" s="66">
        <f t="shared" si="2"/>
        <v>0</v>
      </c>
      <c r="G25" s="67">
        <f t="shared" si="3"/>
        <v>0</v>
      </c>
      <c r="H25" s="155" t="s">
        <v>268</v>
      </c>
    </row>
    <row r="26" spans="1:8" s="3" customFormat="1" ht="43.5" x14ac:dyDescent="0.55000000000000004">
      <c r="A26" s="64" t="s">
        <v>105</v>
      </c>
      <c r="B26" s="227"/>
      <c r="C26" s="227"/>
      <c r="D26" s="227"/>
      <c r="E26" s="217">
        <f t="shared" si="1"/>
        <v>0</v>
      </c>
      <c r="F26" s="217">
        <f t="shared" si="2"/>
        <v>0</v>
      </c>
      <c r="G26" s="218">
        <f t="shared" si="3"/>
        <v>0</v>
      </c>
      <c r="H26" s="155" t="s">
        <v>268</v>
      </c>
    </row>
    <row r="27" spans="1:8" s="3" customFormat="1" ht="46.5" x14ac:dyDescent="0.55000000000000004">
      <c r="A27" s="64" t="s">
        <v>227</v>
      </c>
      <c r="B27" s="227"/>
      <c r="C27" s="227"/>
      <c r="D27" s="227"/>
      <c r="E27" s="217"/>
      <c r="F27" s="217"/>
      <c r="G27" s="218"/>
      <c r="H27" s="157"/>
    </row>
    <row r="28" spans="1:8" s="3" customFormat="1" ht="43.5" x14ac:dyDescent="0.55000000000000004">
      <c r="A28" s="64" t="s">
        <v>106</v>
      </c>
      <c r="B28" s="227"/>
      <c r="C28" s="227"/>
      <c r="D28" s="227"/>
      <c r="E28" s="217">
        <f>SUM(B28:D28)</f>
        <v>0</v>
      </c>
      <c r="F28" s="217">
        <f>+E28/3</f>
        <v>0</v>
      </c>
      <c r="G28" s="218">
        <f>+F28</f>
        <v>0</v>
      </c>
      <c r="H28" s="155" t="s">
        <v>268</v>
      </c>
    </row>
    <row r="29" spans="1:8" s="3" customFormat="1" ht="24" x14ac:dyDescent="0.55000000000000004">
      <c r="A29" s="64" t="s">
        <v>108</v>
      </c>
      <c r="B29" s="227"/>
      <c r="C29" s="227"/>
      <c r="D29" s="227"/>
      <c r="E29" s="217">
        <f>SUM(B29:D29)</f>
        <v>0</v>
      </c>
      <c r="F29" s="217">
        <f>+E29/3</f>
        <v>0</v>
      </c>
      <c r="G29" s="218"/>
      <c r="H29" s="157" t="s">
        <v>43</v>
      </c>
    </row>
    <row r="30" spans="1:8" s="3" customFormat="1" ht="43.5" x14ac:dyDescent="0.55000000000000004">
      <c r="A30" s="64" t="s">
        <v>238</v>
      </c>
      <c r="B30" s="227"/>
      <c r="C30" s="227"/>
      <c r="D30" s="227"/>
      <c r="E30" s="217">
        <f>SUM(B30:D30)</f>
        <v>0</v>
      </c>
      <c r="F30" s="217">
        <f>+E30/3</f>
        <v>0</v>
      </c>
      <c r="G30" s="218">
        <f>+F30</f>
        <v>0</v>
      </c>
      <c r="H30" s="155" t="s">
        <v>268</v>
      </c>
    </row>
    <row r="31" spans="1:8" s="3" customFormat="1" ht="24" x14ac:dyDescent="0.55000000000000004">
      <c r="A31" s="64" t="s">
        <v>107</v>
      </c>
      <c r="B31" s="64"/>
      <c r="C31" s="64"/>
      <c r="D31" s="64"/>
      <c r="E31" s="218"/>
      <c r="F31" s="218"/>
      <c r="G31" s="218"/>
      <c r="H31" s="157"/>
    </row>
    <row r="32" spans="1:8" s="3" customFormat="1" ht="65.25" x14ac:dyDescent="0.55000000000000004">
      <c r="A32" s="64" t="s">
        <v>220</v>
      </c>
      <c r="B32" s="64"/>
      <c r="C32" s="64"/>
      <c r="D32" s="64"/>
      <c r="E32" s="218">
        <f t="shared" ref="E32:E34" si="4">SUM(B32:D32)</f>
        <v>0</v>
      </c>
      <c r="F32" s="218">
        <f t="shared" ref="F32:F34" si="5">+E32/3</f>
        <v>0</v>
      </c>
      <c r="G32" s="218"/>
      <c r="H32" s="185" t="s">
        <v>269</v>
      </c>
    </row>
    <row r="33" spans="1:8" s="3" customFormat="1" ht="24" x14ac:dyDescent="0.55000000000000004">
      <c r="A33" s="64" t="s">
        <v>221</v>
      </c>
      <c r="B33" s="64"/>
      <c r="C33" s="64"/>
      <c r="D33" s="64"/>
      <c r="E33" s="218">
        <f t="shared" si="4"/>
        <v>0</v>
      </c>
      <c r="F33" s="218">
        <f t="shared" si="5"/>
        <v>0</v>
      </c>
      <c r="G33" s="218"/>
      <c r="H33" s="157" t="s">
        <v>223</v>
      </c>
    </row>
    <row r="34" spans="1:8" s="3" customFormat="1" ht="24" x14ac:dyDescent="0.55000000000000004">
      <c r="A34" s="64" t="s">
        <v>222</v>
      </c>
      <c r="B34" s="64"/>
      <c r="C34" s="64"/>
      <c r="D34" s="64"/>
      <c r="E34" s="218">
        <f t="shared" si="4"/>
        <v>0</v>
      </c>
      <c r="F34" s="218">
        <f t="shared" si="5"/>
        <v>0</v>
      </c>
      <c r="G34" s="218"/>
      <c r="H34" s="157" t="s">
        <v>43</v>
      </c>
    </row>
    <row r="35" spans="1:8" s="3" customFormat="1" ht="24" x14ac:dyDescent="0.55000000000000004">
      <c r="A35" s="69" t="s">
        <v>219</v>
      </c>
      <c r="B35" s="69"/>
      <c r="C35" s="69"/>
      <c r="D35" s="69"/>
      <c r="E35" s="70">
        <f>SUM(B35:D35)</f>
        <v>0</v>
      </c>
      <c r="F35" s="70">
        <f>+E35/3</f>
        <v>0</v>
      </c>
      <c r="G35" s="226"/>
      <c r="H35" s="157" t="s">
        <v>43</v>
      </c>
    </row>
    <row r="36" spans="1:8" s="3" customFormat="1" ht="24" x14ac:dyDescent="0.55000000000000004">
      <c r="A36" s="71" t="s">
        <v>39</v>
      </c>
      <c r="B36" s="233">
        <f>SUM(B14:B35)</f>
        <v>0</v>
      </c>
      <c r="C36" s="233">
        <f>SUM(C14:C35)</f>
        <v>1394420</v>
      </c>
      <c r="D36" s="233">
        <f>SUM(D14:D35)</f>
        <v>2067600</v>
      </c>
      <c r="E36" s="233">
        <f>SUM(E14:E35)</f>
        <v>3462020</v>
      </c>
      <c r="F36" s="233">
        <f>SUM(F14:F35)</f>
        <v>1154006.6666666667</v>
      </c>
      <c r="G36" s="234">
        <f>SUM(G14+G16+G17+G23+G24+G25+G26+G28+G30+G32+G33+G34+G35)</f>
        <v>1500000</v>
      </c>
      <c r="H36" s="72"/>
    </row>
  </sheetData>
  <sheetProtection formatCells="0"/>
  <mergeCells count="7">
    <mergeCell ref="H18:H22"/>
    <mergeCell ref="A3:A4"/>
    <mergeCell ref="B3:D3"/>
    <mergeCell ref="G3:G4"/>
    <mergeCell ref="H3:H4"/>
    <mergeCell ref="F3:F4"/>
    <mergeCell ref="E3:E4"/>
  </mergeCells>
  <phoneticPr fontId="2" type="noConversion"/>
  <printOptions horizontalCentered="1"/>
  <pageMargins left="0.35433070866141736" right="0.15748031496062992" top="0.88" bottom="0.98425196850393704" header="0.51181102362204722" footer="0.51181102362204722"/>
  <pageSetup paperSize="9" orientation="portrait" r:id="rId1"/>
  <headerFooter alignWithMargins="0"/>
  <rowBreaks count="1" manualBreakCount="1">
    <brk id="22" max="7" man="1"/>
  </rowBreaks>
  <cellWatches>
    <cellWatch r="G24"/>
  </cellWatch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view="pageBreakPreview" zoomScaleNormal="100" zoomScaleSheetLayoutView="100" workbookViewId="0">
      <selection activeCell="M50" sqref="M50"/>
    </sheetView>
  </sheetViews>
  <sheetFormatPr defaultColWidth="9.140625" defaultRowHeight="24" x14ac:dyDescent="0.55000000000000004"/>
  <cols>
    <col min="1" max="1" width="6.5703125" style="110" customWidth="1"/>
    <col min="2" max="2" width="45.140625" style="73" customWidth="1"/>
    <col min="3" max="3" width="11.5703125" style="73" customWidth="1"/>
    <col min="4" max="6" width="8" style="73" customWidth="1"/>
    <col min="7" max="8" width="8.28515625" style="73" customWidth="1"/>
    <col min="9" max="9" width="5.7109375" style="73" customWidth="1"/>
    <col min="10" max="16384" width="9.140625" style="73"/>
  </cols>
  <sheetData>
    <row r="1" spans="1:9" ht="27.75" x14ac:dyDescent="0.65">
      <c r="A1" s="277" t="s">
        <v>270</v>
      </c>
      <c r="B1" s="277"/>
      <c r="C1" s="277"/>
      <c r="D1" s="277"/>
      <c r="E1" s="277"/>
      <c r="F1" s="277"/>
      <c r="G1" s="277"/>
      <c r="H1" s="277"/>
      <c r="I1" s="277"/>
    </row>
    <row r="2" spans="1:9" s="78" customFormat="1" ht="48" x14ac:dyDescent="0.55000000000000004">
      <c r="A2" s="74" t="s">
        <v>31</v>
      </c>
      <c r="B2" s="75" t="s">
        <v>7</v>
      </c>
      <c r="C2" s="152" t="s">
        <v>8</v>
      </c>
      <c r="D2" s="272" t="s">
        <v>72</v>
      </c>
      <c r="E2" s="273"/>
      <c r="F2" s="274"/>
      <c r="G2" s="76" t="s">
        <v>55</v>
      </c>
      <c r="H2" s="77" t="s">
        <v>29</v>
      </c>
      <c r="I2" s="275" t="s">
        <v>2</v>
      </c>
    </row>
    <row r="3" spans="1:9" s="78" customFormat="1" x14ac:dyDescent="0.55000000000000004">
      <c r="A3" s="79" t="s">
        <v>32</v>
      </c>
      <c r="B3" s="80"/>
      <c r="C3" s="81" t="s">
        <v>271</v>
      </c>
      <c r="D3" s="82" t="s">
        <v>84</v>
      </c>
      <c r="E3" s="82" t="s">
        <v>201</v>
      </c>
      <c r="F3" s="82" t="s">
        <v>263</v>
      </c>
      <c r="G3" s="82" t="s">
        <v>272</v>
      </c>
      <c r="H3" s="83" t="s">
        <v>273</v>
      </c>
      <c r="I3" s="276"/>
    </row>
    <row r="4" spans="1:9" s="194" customFormat="1" x14ac:dyDescent="0.55000000000000004">
      <c r="A4" s="191">
        <v>1</v>
      </c>
      <c r="B4" s="201" t="s">
        <v>116</v>
      </c>
      <c r="C4" s="192"/>
      <c r="D4" s="192"/>
      <c r="E4" s="192"/>
      <c r="F4" s="192"/>
      <c r="G4" s="192"/>
      <c r="H4" s="193"/>
      <c r="I4" s="193"/>
    </row>
    <row r="5" spans="1:9" s="194" customFormat="1" x14ac:dyDescent="0.55000000000000004">
      <c r="A5" s="202"/>
      <c r="B5" s="203" t="s">
        <v>109</v>
      </c>
      <c r="C5" s="204"/>
      <c r="D5" s="204"/>
      <c r="E5" s="204"/>
      <c r="F5" s="204"/>
      <c r="G5" s="204"/>
      <c r="H5" s="205"/>
      <c r="I5" s="205"/>
    </row>
    <row r="6" spans="1:9" s="194" customFormat="1" x14ac:dyDescent="0.55000000000000004">
      <c r="A6" s="202"/>
      <c r="B6" s="203" t="s">
        <v>110</v>
      </c>
      <c r="C6" s="204"/>
      <c r="D6" s="204"/>
      <c r="E6" s="204"/>
      <c r="F6" s="204"/>
      <c r="G6" s="204"/>
      <c r="H6" s="205"/>
      <c r="I6" s="205"/>
    </row>
    <row r="7" spans="1:9" s="194" customFormat="1" x14ac:dyDescent="0.55000000000000004">
      <c r="A7" s="202"/>
      <c r="B7" s="203" t="s">
        <v>111</v>
      </c>
      <c r="C7" s="204"/>
      <c r="D7" s="204"/>
      <c r="E7" s="204"/>
      <c r="F7" s="204"/>
      <c r="G7" s="204"/>
      <c r="H7" s="205"/>
      <c r="I7" s="205"/>
    </row>
    <row r="8" spans="1:9" s="194" customFormat="1" x14ac:dyDescent="0.55000000000000004">
      <c r="A8" s="202"/>
      <c r="B8" s="203" t="s">
        <v>112</v>
      </c>
      <c r="C8" s="204"/>
      <c r="D8" s="204"/>
      <c r="E8" s="204"/>
      <c r="F8" s="204"/>
      <c r="G8" s="204"/>
      <c r="H8" s="205"/>
      <c r="I8" s="205"/>
    </row>
    <row r="9" spans="1:9" s="194" customFormat="1" x14ac:dyDescent="0.55000000000000004">
      <c r="A9" s="202"/>
      <c r="B9" s="203" t="s">
        <v>113</v>
      </c>
      <c r="C9" s="204"/>
      <c r="D9" s="204"/>
      <c r="E9" s="204"/>
      <c r="F9" s="204"/>
      <c r="G9" s="204"/>
      <c r="H9" s="205"/>
      <c r="I9" s="205"/>
    </row>
    <row r="10" spans="1:9" s="194" customFormat="1" x14ac:dyDescent="0.55000000000000004">
      <c r="A10" s="202"/>
      <c r="B10" s="203" t="s">
        <v>114</v>
      </c>
      <c r="C10" s="204"/>
      <c r="D10" s="204"/>
      <c r="E10" s="204"/>
      <c r="F10" s="204"/>
      <c r="G10" s="204"/>
      <c r="H10" s="205"/>
      <c r="I10" s="205"/>
    </row>
    <row r="11" spans="1:9" s="194" customFormat="1" x14ac:dyDescent="0.55000000000000004">
      <c r="A11" s="202"/>
      <c r="B11" s="203" t="s">
        <v>115</v>
      </c>
      <c r="C11" s="204"/>
      <c r="D11" s="204"/>
      <c r="E11" s="204"/>
      <c r="F11" s="204"/>
      <c r="G11" s="204"/>
      <c r="H11" s="205"/>
      <c r="I11" s="205"/>
    </row>
    <row r="12" spans="1:9" s="194" customFormat="1" x14ac:dyDescent="0.55000000000000004">
      <c r="A12" s="202"/>
      <c r="B12" s="203" t="s">
        <v>117</v>
      </c>
      <c r="C12" s="204"/>
      <c r="D12" s="204"/>
      <c r="E12" s="204"/>
      <c r="F12" s="204"/>
      <c r="G12" s="204"/>
      <c r="H12" s="205"/>
      <c r="I12" s="205"/>
    </row>
    <row r="13" spans="1:9" s="78" customFormat="1" x14ac:dyDescent="0.55000000000000004">
      <c r="A13" s="187">
        <v>2</v>
      </c>
      <c r="B13" s="188" t="s">
        <v>49</v>
      </c>
      <c r="C13" s="189"/>
      <c r="D13" s="189"/>
      <c r="E13" s="189"/>
      <c r="F13" s="189"/>
      <c r="G13" s="189"/>
      <c r="H13" s="189"/>
      <c r="I13" s="190"/>
    </row>
    <row r="14" spans="1:9" s="78" customFormat="1" x14ac:dyDescent="0.55000000000000004">
      <c r="A14" s="84"/>
      <c r="B14" s="85" t="s">
        <v>190</v>
      </c>
      <c r="C14" s="86"/>
      <c r="D14" s="86"/>
      <c r="E14" s="86"/>
      <c r="F14" s="86"/>
      <c r="G14" s="86"/>
      <c r="H14" s="86"/>
      <c r="I14" s="87"/>
    </row>
    <row r="15" spans="1:9" s="78" customFormat="1" x14ac:dyDescent="0.55000000000000004">
      <c r="A15" s="84"/>
      <c r="B15" s="85" t="s">
        <v>191</v>
      </c>
      <c r="C15" s="86"/>
      <c r="D15" s="86"/>
      <c r="E15" s="86"/>
      <c r="F15" s="86"/>
      <c r="G15" s="86"/>
      <c r="H15" s="86"/>
      <c r="I15" s="87"/>
    </row>
    <row r="16" spans="1:9" s="78" customFormat="1" x14ac:dyDescent="0.55000000000000004">
      <c r="A16" s="84"/>
      <c r="B16" s="88" t="s">
        <v>192</v>
      </c>
      <c r="C16" s="86"/>
      <c r="D16" s="86"/>
      <c r="E16" s="86"/>
      <c r="F16" s="86"/>
      <c r="G16" s="86"/>
      <c r="H16" s="86"/>
      <c r="I16" s="87"/>
    </row>
    <row r="17" spans="1:9" s="78" customFormat="1" x14ac:dyDescent="0.55000000000000004">
      <c r="A17" s="84"/>
      <c r="B17" s="88" t="s">
        <v>188</v>
      </c>
      <c r="C17" s="86"/>
      <c r="D17" s="86"/>
      <c r="E17" s="86"/>
      <c r="F17" s="86"/>
      <c r="G17" s="86"/>
      <c r="H17" s="86"/>
      <c r="I17" s="87"/>
    </row>
    <row r="18" spans="1:9" s="78" customFormat="1" x14ac:dyDescent="0.55000000000000004">
      <c r="A18" s="84"/>
      <c r="B18" s="85" t="s">
        <v>193</v>
      </c>
      <c r="C18" s="86"/>
      <c r="D18" s="86"/>
      <c r="E18" s="86"/>
      <c r="F18" s="86"/>
      <c r="G18" s="86"/>
      <c r="H18" s="86"/>
      <c r="I18" s="87"/>
    </row>
    <row r="19" spans="1:9" s="78" customFormat="1" x14ac:dyDescent="0.55000000000000004">
      <c r="A19" s="84"/>
      <c r="B19" s="88" t="s">
        <v>194</v>
      </c>
      <c r="C19" s="86"/>
      <c r="D19" s="86"/>
      <c r="E19" s="86"/>
      <c r="F19" s="86"/>
      <c r="G19" s="86"/>
      <c r="H19" s="86"/>
      <c r="I19" s="87"/>
    </row>
    <row r="20" spans="1:9" x14ac:dyDescent="0.55000000000000004">
      <c r="A20" s="89"/>
      <c r="B20" s="90" t="s">
        <v>189</v>
      </c>
      <c r="C20" s="91"/>
      <c r="D20" s="91"/>
      <c r="E20" s="91"/>
      <c r="F20" s="91"/>
      <c r="G20" s="91"/>
      <c r="H20" s="91"/>
      <c r="I20" s="92"/>
    </row>
    <row r="21" spans="1:9" x14ac:dyDescent="0.55000000000000004">
      <c r="A21" s="89"/>
      <c r="B21" s="215" t="s">
        <v>195</v>
      </c>
      <c r="C21" s="91"/>
      <c r="D21" s="91"/>
      <c r="E21" s="91"/>
      <c r="F21" s="91"/>
      <c r="G21" s="91"/>
      <c r="H21" s="91"/>
      <c r="I21" s="92"/>
    </row>
    <row r="22" spans="1:9" x14ac:dyDescent="0.55000000000000004">
      <c r="A22" s="89"/>
      <c r="B22" s="215" t="s">
        <v>196</v>
      </c>
      <c r="C22" s="91"/>
      <c r="D22" s="91"/>
      <c r="E22" s="91"/>
      <c r="F22" s="91"/>
      <c r="G22" s="91"/>
      <c r="H22" s="91"/>
      <c r="I22" s="92"/>
    </row>
    <row r="23" spans="1:9" s="78" customFormat="1" x14ac:dyDescent="0.55000000000000004">
      <c r="A23" s="93">
        <v>3</v>
      </c>
      <c r="B23" s="94" t="s">
        <v>12</v>
      </c>
      <c r="C23" s="91" t="s">
        <v>11</v>
      </c>
      <c r="D23" s="91"/>
      <c r="E23" s="91"/>
      <c r="F23" s="91"/>
      <c r="G23" s="91"/>
      <c r="H23" s="91"/>
      <c r="I23" s="95"/>
    </row>
    <row r="24" spans="1:9" x14ac:dyDescent="0.55000000000000004">
      <c r="A24" s="96" t="s">
        <v>11</v>
      </c>
      <c r="B24" s="97" t="s">
        <v>197</v>
      </c>
      <c r="C24" s="91"/>
      <c r="D24" s="91"/>
      <c r="E24" s="91"/>
      <c r="F24" s="91"/>
      <c r="G24" s="91"/>
      <c r="H24" s="91"/>
      <c r="I24" s="92"/>
    </row>
    <row r="25" spans="1:9" ht="48" x14ac:dyDescent="0.55000000000000004">
      <c r="A25" s="96"/>
      <c r="B25" s="97" t="s">
        <v>202</v>
      </c>
      <c r="C25" s="91"/>
      <c r="D25" s="91"/>
      <c r="E25" s="91"/>
      <c r="F25" s="91"/>
      <c r="G25" s="91"/>
      <c r="H25" s="91"/>
      <c r="I25" s="92"/>
    </row>
    <row r="26" spans="1:9" x14ac:dyDescent="0.55000000000000004">
      <c r="A26" s="96"/>
      <c r="B26" s="97" t="s">
        <v>203</v>
      </c>
      <c r="C26" s="91"/>
      <c r="D26" s="91"/>
      <c r="E26" s="91"/>
      <c r="F26" s="91"/>
      <c r="G26" s="91"/>
      <c r="H26" s="91"/>
      <c r="I26" s="92"/>
    </row>
    <row r="27" spans="1:9" x14ac:dyDescent="0.55000000000000004">
      <c r="A27" s="96"/>
      <c r="B27" s="97" t="s">
        <v>226</v>
      </c>
      <c r="C27" s="91"/>
      <c r="D27" s="91"/>
      <c r="E27" s="91"/>
      <c r="F27" s="91"/>
      <c r="G27" s="91"/>
      <c r="H27" s="91"/>
      <c r="I27" s="92"/>
    </row>
    <row r="28" spans="1:9" x14ac:dyDescent="0.55000000000000004">
      <c r="A28" s="93">
        <v>4</v>
      </c>
      <c r="B28" s="98" t="s">
        <v>13</v>
      </c>
      <c r="C28" s="91"/>
      <c r="D28" s="91"/>
      <c r="E28" s="91"/>
      <c r="F28" s="91"/>
      <c r="G28" s="91"/>
      <c r="H28" s="91"/>
      <c r="I28" s="92"/>
    </row>
    <row r="29" spans="1:9" ht="48" x14ac:dyDescent="0.55000000000000004">
      <c r="A29" s="96"/>
      <c r="B29" s="216" t="s">
        <v>198</v>
      </c>
      <c r="C29" s="91"/>
      <c r="D29" s="91"/>
      <c r="E29" s="91"/>
      <c r="F29" s="91"/>
      <c r="G29" s="91"/>
      <c r="H29" s="91"/>
      <c r="I29" s="92"/>
    </row>
    <row r="30" spans="1:9" x14ac:dyDescent="0.55000000000000004">
      <c r="A30" s="96"/>
      <c r="B30" s="99" t="s">
        <v>199</v>
      </c>
      <c r="C30" s="91"/>
      <c r="D30" s="91"/>
      <c r="E30" s="91"/>
      <c r="F30" s="91"/>
      <c r="G30" s="91"/>
      <c r="H30" s="91"/>
      <c r="I30" s="92"/>
    </row>
    <row r="31" spans="1:9" x14ac:dyDescent="0.55000000000000004">
      <c r="A31" s="96"/>
      <c r="B31" s="99" t="s">
        <v>200</v>
      </c>
      <c r="C31" s="91"/>
      <c r="D31" s="91"/>
      <c r="E31" s="91"/>
      <c r="F31" s="91"/>
      <c r="G31" s="91"/>
      <c r="H31" s="91"/>
      <c r="I31" s="92"/>
    </row>
    <row r="32" spans="1:9" x14ac:dyDescent="0.55000000000000004">
      <c r="A32" s="96"/>
      <c r="B32" s="99" t="s">
        <v>242</v>
      </c>
      <c r="C32" s="91"/>
      <c r="D32" s="91"/>
      <c r="E32" s="91"/>
      <c r="F32" s="91"/>
      <c r="G32" s="91"/>
      <c r="H32" s="91"/>
      <c r="I32" s="92"/>
    </row>
    <row r="33" spans="1:9" x14ac:dyDescent="0.55000000000000004">
      <c r="A33" s="96"/>
      <c r="B33" s="99" t="s">
        <v>229</v>
      </c>
      <c r="C33" s="91"/>
      <c r="D33" s="91"/>
      <c r="E33" s="91"/>
      <c r="F33" s="91"/>
      <c r="G33" s="91"/>
      <c r="H33" s="91"/>
      <c r="I33" s="92"/>
    </row>
    <row r="34" spans="1:9" x14ac:dyDescent="0.55000000000000004">
      <c r="A34" s="96"/>
      <c r="B34" s="99" t="s">
        <v>241</v>
      </c>
      <c r="C34" s="91"/>
      <c r="D34" s="91"/>
      <c r="E34" s="91"/>
      <c r="F34" s="91"/>
      <c r="G34" s="91"/>
      <c r="H34" s="91"/>
      <c r="I34" s="92"/>
    </row>
    <row r="35" spans="1:9" x14ac:dyDescent="0.55000000000000004">
      <c r="A35" s="96"/>
      <c r="B35" s="99" t="s">
        <v>230</v>
      </c>
      <c r="C35" s="91"/>
      <c r="D35" s="91"/>
      <c r="E35" s="91"/>
      <c r="F35" s="91"/>
      <c r="G35" s="91"/>
      <c r="H35" s="91"/>
      <c r="I35" s="92"/>
    </row>
    <row r="36" spans="1:9" x14ac:dyDescent="0.55000000000000004">
      <c r="A36" s="96"/>
      <c r="B36" s="99" t="s">
        <v>231</v>
      </c>
      <c r="C36" s="91"/>
      <c r="D36" s="91"/>
      <c r="E36" s="91"/>
      <c r="F36" s="91"/>
      <c r="G36" s="91"/>
      <c r="H36" s="91"/>
      <c r="I36" s="92"/>
    </row>
    <row r="37" spans="1:9" x14ac:dyDescent="0.55000000000000004">
      <c r="A37" s="96"/>
      <c r="B37" s="99" t="s">
        <v>232</v>
      </c>
      <c r="C37" s="91"/>
      <c r="D37" s="91"/>
      <c r="E37" s="91"/>
      <c r="F37" s="91"/>
      <c r="G37" s="91"/>
      <c r="H37" s="91"/>
      <c r="I37" s="92"/>
    </row>
    <row r="38" spans="1:9" x14ac:dyDescent="0.55000000000000004">
      <c r="A38" s="93">
        <v>5</v>
      </c>
      <c r="B38" s="98" t="s">
        <v>14</v>
      </c>
      <c r="C38" s="100"/>
      <c r="D38" s="100"/>
      <c r="E38" s="100"/>
      <c r="F38" s="100"/>
      <c r="G38" s="100"/>
      <c r="H38" s="100"/>
      <c r="I38" s="101"/>
    </row>
    <row r="39" spans="1:9" x14ac:dyDescent="0.55000000000000004">
      <c r="A39" s="96"/>
      <c r="B39" s="99" t="s">
        <v>204</v>
      </c>
      <c r="C39" s="58"/>
      <c r="D39" s="100"/>
      <c r="E39" s="100"/>
      <c r="F39" s="100"/>
      <c r="G39" s="100"/>
      <c r="H39" s="100"/>
      <c r="I39" s="102"/>
    </row>
    <row r="40" spans="1:9" x14ac:dyDescent="0.55000000000000004">
      <c r="A40" s="96"/>
      <c r="B40" s="99" t="s">
        <v>205</v>
      </c>
      <c r="C40" s="100"/>
      <c r="D40" s="100"/>
      <c r="E40" s="100"/>
      <c r="F40" s="100"/>
      <c r="G40" s="100"/>
      <c r="H40" s="100"/>
      <c r="I40" s="102"/>
    </row>
    <row r="41" spans="1:9" x14ac:dyDescent="0.55000000000000004">
      <c r="A41" s="96"/>
      <c r="B41" s="99" t="s">
        <v>206</v>
      </c>
      <c r="C41" s="100"/>
      <c r="D41" s="100"/>
      <c r="E41" s="100"/>
      <c r="F41" s="100"/>
      <c r="G41" s="100"/>
      <c r="H41" s="100"/>
      <c r="I41" s="102"/>
    </row>
    <row r="42" spans="1:9" x14ac:dyDescent="0.55000000000000004">
      <c r="A42" s="96"/>
      <c r="B42" s="99" t="s">
        <v>207</v>
      </c>
      <c r="C42" s="100"/>
      <c r="D42" s="100"/>
      <c r="E42" s="100"/>
      <c r="F42" s="100"/>
      <c r="G42" s="100"/>
      <c r="H42" s="100"/>
      <c r="I42" s="102"/>
    </row>
    <row r="43" spans="1:9" x14ac:dyDescent="0.55000000000000004">
      <c r="A43" s="96"/>
      <c r="B43" s="99" t="s">
        <v>208</v>
      </c>
      <c r="C43" s="100"/>
      <c r="D43" s="100"/>
      <c r="E43" s="100"/>
      <c r="F43" s="100"/>
      <c r="G43" s="100"/>
      <c r="H43" s="100"/>
      <c r="I43" s="102"/>
    </row>
    <row r="44" spans="1:9" x14ac:dyDescent="0.55000000000000004">
      <c r="A44" s="96"/>
      <c r="B44" s="99" t="s">
        <v>209</v>
      </c>
      <c r="C44" s="100"/>
      <c r="D44" s="100"/>
      <c r="E44" s="100"/>
      <c r="F44" s="100"/>
      <c r="G44" s="100"/>
      <c r="H44" s="100"/>
      <c r="I44" s="102"/>
    </row>
    <row r="45" spans="1:9" x14ac:dyDescent="0.55000000000000004">
      <c r="A45" s="96"/>
      <c r="B45" s="99" t="s">
        <v>210</v>
      </c>
      <c r="C45" s="100"/>
      <c r="D45" s="100"/>
      <c r="E45" s="100"/>
      <c r="F45" s="100"/>
      <c r="G45" s="100"/>
      <c r="H45" s="100"/>
      <c r="I45" s="102"/>
    </row>
    <row r="46" spans="1:9" x14ac:dyDescent="0.55000000000000004">
      <c r="A46" s="96"/>
      <c r="B46" s="99" t="s">
        <v>211</v>
      </c>
      <c r="C46" s="100"/>
      <c r="D46" s="100"/>
      <c r="E46" s="100"/>
      <c r="F46" s="100"/>
      <c r="G46" s="100"/>
      <c r="H46" s="100"/>
      <c r="I46" s="102"/>
    </row>
    <row r="47" spans="1:9" x14ac:dyDescent="0.55000000000000004">
      <c r="A47" s="96"/>
      <c r="B47" s="99" t="s">
        <v>233</v>
      </c>
      <c r="C47" s="100"/>
      <c r="D47" s="100"/>
      <c r="E47" s="100"/>
      <c r="F47" s="100"/>
      <c r="G47" s="100"/>
      <c r="H47" s="100"/>
      <c r="I47" s="102"/>
    </row>
    <row r="48" spans="1:9" x14ac:dyDescent="0.55000000000000004">
      <c r="A48" s="96"/>
      <c r="B48" s="99" t="s">
        <v>234</v>
      </c>
      <c r="C48" s="100"/>
      <c r="D48" s="100"/>
      <c r="E48" s="100"/>
      <c r="F48" s="100"/>
      <c r="G48" s="100"/>
      <c r="H48" s="100"/>
      <c r="I48" s="102"/>
    </row>
    <row r="49" spans="1:12" x14ac:dyDescent="0.55000000000000004">
      <c r="A49" s="93">
        <v>6</v>
      </c>
      <c r="B49" s="98" t="s">
        <v>15</v>
      </c>
      <c r="C49" s="91"/>
      <c r="D49" s="91"/>
      <c r="E49" s="91"/>
      <c r="F49" s="91"/>
      <c r="G49" s="91"/>
      <c r="H49" s="91"/>
      <c r="I49" s="92"/>
      <c r="J49" s="104"/>
      <c r="K49" s="104"/>
      <c r="L49" s="104"/>
    </row>
    <row r="50" spans="1:12" x14ac:dyDescent="0.55000000000000004">
      <c r="A50" s="96"/>
      <c r="B50" s="99" t="s">
        <v>212</v>
      </c>
      <c r="C50" s="91"/>
      <c r="D50" s="91"/>
      <c r="E50" s="91"/>
      <c r="F50" s="91"/>
      <c r="G50" s="91"/>
      <c r="H50" s="91"/>
      <c r="I50" s="243"/>
      <c r="J50" s="104"/>
      <c r="K50" s="104"/>
      <c r="L50" s="104"/>
    </row>
    <row r="51" spans="1:12" x14ac:dyDescent="0.55000000000000004">
      <c r="A51" s="96"/>
      <c r="B51" s="99" t="s">
        <v>213</v>
      </c>
      <c r="C51" s="91"/>
      <c r="D51" s="91"/>
      <c r="E51" s="91"/>
      <c r="F51" s="91"/>
      <c r="G51" s="91"/>
      <c r="H51" s="91"/>
      <c r="I51" s="243"/>
      <c r="J51" s="104"/>
      <c r="K51" s="104"/>
      <c r="L51" s="104"/>
    </row>
    <row r="52" spans="1:12" x14ac:dyDescent="0.55000000000000004">
      <c r="A52" s="96"/>
      <c r="B52" s="97" t="s">
        <v>214</v>
      </c>
      <c r="C52" s="91"/>
      <c r="D52" s="91"/>
      <c r="E52" s="91"/>
      <c r="F52" s="91"/>
      <c r="G52" s="91"/>
      <c r="H52" s="91"/>
      <c r="I52" s="243"/>
      <c r="J52" s="104"/>
      <c r="K52" s="104"/>
      <c r="L52" s="104"/>
    </row>
    <row r="53" spans="1:12" x14ac:dyDescent="0.55000000000000004">
      <c r="A53" s="96"/>
      <c r="B53" s="97" t="s">
        <v>215</v>
      </c>
      <c r="C53" s="91"/>
      <c r="D53" s="91"/>
      <c r="E53" s="91"/>
      <c r="F53" s="91"/>
      <c r="G53" s="91"/>
      <c r="H53" s="91"/>
      <c r="I53" s="102"/>
      <c r="J53" s="104"/>
      <c r="K53" s="104"/>
      <c r="L53" s="104"/>
    </row>
    <row r="54" spans="1:12" x14ac:dyDescent="0.55000000000000004">
      <c r="A54" s="96"/>
      <c r="B54" s="103" t="s">
        <v>216</v>
      </c>
      <c r="C54" s="91"/>
      <c r="D54" s="91"/>
      <c r="E54" s="91"/>
      <c r="F54" s="91"/>
      <c r="G54" s="91"/>
      <c r="H54" s="91"/>
      <c r="I54" s="102"/>
      <c r="J54" s="104"/>
      <c r="K54" s="104"/>
      <c r="L54" s="104"/>
    </row>
    <row r="55" spans="1:12" s="104" customFormat="1" x14ac:dyDescent="0.55000000000000004">
      <c r="A55" s="96"/>
      <c r="B55" s="103" t="s">
        <v>217</v>
      </c>
      <c r="C55" s="91"/>
      <c r="D55" s="91"/>
      <c r="E55" s="91"/>
      <c r="F55" s="91"/>
      <c r="G55" s="91"/>
      <c r="H55" s="91"/>
      <c r="I55" s="102"/>
    </row>
    <row r="56" spans="1:12" s="104" customFormat="1" x14ac:dyDescent="0.55000000000000004">
      <c r="A56" s="93">
        <v>7</v>
      </c>
      <c r="B56" s="105" t="s">
        <v>187</v>
      </c>
      <c r="C56" s="91"/>
      <c r="D56" s="91"/>
      <c r="E56" s="91"/>
      <c r="F56" s="91"/>
      <c r="G56" s="91" t="s">
        <v>11</v>
      </c>
      <c r="H56" s="91"/>
      <c r="I56" s="92"/>
    </row>
    <row r="57" spans="1:12" s="104" customFormat="1" x14ac:dyDescent="0.55000000000000004">
      <c r="A57" s="96"/>
      <c r="B57" s="103" t="s">
        <v>235</v>
      </c>
      <c r="C57" s="91"/>
      <c r="D57" s="91"/>
      <c r="E57" s="91"/>
      <c r="F57" s="91"/>
      <c r="G57" s="91"/>
      <c r="H57" s="106"/>
      <c r="I57" s="244"/>
    </row>
    <row r="58" spans="1:12" s="108" customFormat="1" x14ac:dyDescent="0.55000000000000004">
      <c r="A58" s="270" t="s">
        <v>35</v>
      </c>
      <c r="B58" s="271"/>
      <c r="C58" s="107" t="s">
        <v>56</v>
      </c>
      <c r="D58" s="107">
        <f>SUM(D13:D57)</f>
        <v>0</v>
      </c>
      <c r="E58" s="107">
        <f>SUM(E13:E57)</f>
        <v>0</v>
      </c>
      <c r="F58" s="107">
        <f>SUM(F13:F57)</f>
        <v>0</v>
      </c>
      <c r="G58" s="107">
        <f>SUM(G13:G57)</f>
        <v>0</v>
      </c>
      <c r="H58" s="107">
        <f>SUM(H13:H57)</f>
        <v>0</v>
      </c>
      <c r="I58" s="245"/>
    </row>
    <row r="59" spans="1:12" x14ac:dyDescent="0.55000000000000004">
      <c r="A59" s="109"/>
      <c r="J59" s="104"/>
      <c r="K59" s="104"/>
      <c r="L59" s="104"/>
    </row>
    <row r="60" spans="1:12" x14ac:dyDescent="0.55000000000000004">
      <c r="A60" s="109"/>
      <c r="J60" s="104"/>
      <c r="K60" s="104"/>
      <c r="L60" s="104"/>
    </row>
    <row r="61" spans="1:12" x14ac:dyDescent="0.55000000000000004">
      <c r="A61" s="109"/>
      <c r="J61" s="104"/>
      <c r="K61" s="104"/>
      <c r="L61" s="104"/>
    </row>
    <row r="62" spans="1:12" x14ac:dyDescent="0.55000000000000004">
      <c r="A62" s="109"/>
      <c r="J62" s="104"/>
      <c r="K62" s="104"/>
      <c r="L62" s="104"/>
    </row>
    <row r="63" spans="1:12" x14ac:dyDescent="0.55000000000000004">
      <c r="A63" s="109"/>
      <c r="J63" s="104"/>
      <c r="K63" s="104"/>
      <c r="L63" s="104"/>
    </row>
    <row r="64" spans="1:12" x14ac:dyDescent="0.55000000000000004">
      <c r="A64" s="109"/>
      <c r="J64" s="104"/>
      <c r="K64" s="104"/>
      <c r="L64" s="104"/>
    </row>
    <row r="65" spans="1:12" x14ac:dyDescent="0.55000000000000004">
      <c r="A65" s="109"/>
      <c r="J65" s="104"/>
      <c r="K65" s="104"/>
      <c r="L65" s="104"/>
    </row>
    <row r="66" spans="1:12" x14ac:dyDescent="0.55000000000000004">
      <c r="A66" s="109"/>
      <c r="J66" s="104"/>
      <c r="K66" s="104"/>
      <c r="L66" s="104"/>
    </row>
    <row r="67" spans="1:12" x14ac:dyDescent="0.55000000000000004">
      <c r="A67" s="109"/>
      <c r="J67" s="104"/>
      <c r="K67" s="104"/>
      <c r="L67" s="104"/>
    </row>
    <row r="68" spans="1:12" x14ac:dyDescent="0.55000000000000004">
      <c r="A68" s="109"/>
      <c r="J68" s="104"/>
      <c r="K68" s="104"/>
      <c r="L68" s="104"/>
    </row>
    <row r="69" spans="1:12" x14ac:dyDescent="0.55000000000000004">
      <c r="A69" s="109"/>
      <c r="J69" s="104"/>
      <c r="K69" s="104"/>
      <c r="L69" s="104"/>
    </row>
    <row r="70" spans="1:12" x14ac:dyDescent="0.55000000000000004">
      <c r="A70" s="109"/>
      <c r="J70" s="104"/>
      <c r="K70" s="104"/>
      <c r="L70" s="104"/>
    </row>
    <row r="71" spans="1:12" x14ac:dyDescent="0.55000000000000004">
      <c r="A71" s="109"/>
      <c r="J71" s="104"/>
      <c r="K71" s="104"/>
      <c r="L71" s="104"/>
    </row>
    <row r="72" spans="1:12" x14ac:dyDescent="0.55000000000000004">
      <c r="A72" s="109"/>
      <c r="J72" s="104"/>
      <c r="K72" s="104"/>
      <c r="L72" s="104"/>
    </row>
    <row r="73" spans="1:12" x14ac:dyDescent="0.55000000000000004">
      <c r="A73" s="109"/>
      <c r="J73" s="104"/>
      <c r="K73" s="104"/>
      <c r="L73" s="104"/>
    </row>
    <row r="74" spans="1:12" x14ac:dyDescent="0.55000000000000004">
      <c r="A74" s="109"/>
      <c r="J74" s="104"/>
      <c r="K74" s="104"/>
      <c r="L74" s="104"/>
    </row>
    <row r="75" spans="1:12" x14ac:dyDescent="0.55000000000000004">
      <c r="A75" s="109"/>
      <c r="J75" s="104"/>
      <c r="K75" s="104"/>
      <c r="L75" s="104"/>
    </row>
    <row r="76" spans="1:12" x14ac:dyDescent="0.55000000000000004">
      <c r="A76" s="109"/>
      <c r="J76" s="104"/>
      <c r="K76" s="104"/>
      <c r="L76" s="104"/>
    </row>
    <row r="77" spans="1:12" x14ac:dyDescent="0.55000000000000004">
      <c r="A77" s="109"/>
      <c r="J77" s="104"/>
      <c r="K77" s="104"/>
      <c r="L77" s="104"/>
    </row>
    <row r="78" spans="1:12" x14ac:dyDescent="0.55000000000000004">
      <c r="A78" s="109"/>
      <c r="J78" s="104"/>
      <c r="K78" s="104"/>
      <c r="L78" s="104"/>
    </row>
    <row r="79" spans="1:12" x14ac:dyDescent="0.55000000000000004">
      <c r="A79" s="109"/>
      <c r="J79" s="104"/>
      <c r="K79" s="104"/>
      <c r="L79" s="104"/>
    </row>
    <row r="80" spans="1:12" x14ac:dyDescent="0.55000000000000004">
      <c r="A80" s="109"/>
      <c r="J80" s="104"/>
      <c r="K80" s="104"/>
      <c r="L80" s="104"/>
    </row>
    <row r="81" spans="1:12" x14ac:dyDescent="0.55000000000000004">
      <c r="A81" s="109"/>
      <c r="J81" s="104"/>
      <c r="K81" s="104"/>
      <c r="L81" s="104"/>
    </row>
    <row r="82" spans="1:12" x14ac:dyDescent="0.55000000000000004">
      <c r="A82" s="109"/>
      <c r="J82" s="104"/>
      <c r="K82" s="104"/>
      <c r="L82" s="104"/>
    </row>
    <row r="83" spans="1:12" x14ac:dyDescent="0.55000000000000004">
      <c r="A83" s="109"/>
      <c r="J83" s="104"/>
      <c r="K83" s="104"/>
      <c r="L83" s="104"/>
    </row>
    <row r="84" spans="1:12" x14ac:dyDescent="0.55000000000000004">
      <c r="A84" s="109"/>
      <c r="J84" s="104"/>
      <c r="K84" s="104"/>
      <c r="L84" s="104"/>
    </row>
    <row r="85" spans="1:12" x14ac:dyDescent="0.55000000000000004">
      <c r="A85" s="109"/>
      <c r="J85" s="104"/>
      <c r="K85" s="104"/>
      <c r="L85" s="104"/>
    </row>
    <row r="86" spans="1:12" x14ac:dyDescent="0.55000000000000004">
      <c r="A86" s="109"/>
    </row>
    <row r="87" spans="1:12" x14ac:dyDescent="0.55000000000000004">
      <c r="A87" s="109"/>
    </row>
    <row r="88" spans="1:12" x14ac:dyDescent="0.55000000000000004">
      <c r="A88" s="109"/>
    </row>
    <row r="89" spans="1:12" x14ac:dyDescent="0.55000000000000004">
      <c r="A89" s="109"/>
    </row>
    <row r="90" spans="1:12" x14ac:dyDescent="0.55000000000000004">
      <c r="A90" s="109"/>
    </row>
    <row r="91" spans="1:12" x14ac:dyDescent="0.55000000000000004">
      <c r="A91" s="109"/>
    </row>
  </sheetData>
  <sheetProtection formatCells="0"/>
  <protectedRanges>
    <protectedRange password="CC6F" sqref="B57 C14:H57" name="Range1"/>
  </protectedRanges>
  <mergeCells count="4">
    <mergeCell ref="A58:B58"/>
    <mergeCell ref="D2:F2"/>
    <mergeCell ref="I2:I3"/>
    <mergeCell ref="A1:I1"/>
  </mergeCells>
  <printOptions horizontalCentered="1"/>
  <pageMargins left="0.45" right="0" top="0.28999999999999998" bottom="0.41" header="0.69" footer="0"/>
  <pageSetup paperSize="9" scale="90" orientation="portrait" r:id="rId1"/>
  <headerFooter alignWithMargins="0"/>
  <rowBreaks count="2" manualBreakCount="2">
    <brk id="27" max="8" man="1"/>
    <brk id="48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2"/>
  <sheetViews>
    <sheetView view="pageBreakPreview" zoomScale="90" zoomScaleNormal="100" zoomScaleSheetLayoutView="90" workbookViewId="0">
      <pane xSplit="3" ySplit="4" topLeftCell="D5" activePane="bottomRight" state="frozen"/>
      <selection sqref="A1:K1"/>
      <selection pane="topRight" sqref="A1:K1"/>
      <selection pane="bottomLeft" sqref="A1:K1"/>
      <selection pane="bottomRight" activeCell="B3" sqref="B3:B4"/>
    </sheetView>
  </sheetViews>
  <sheetFormatPr defaultColWidth="9.140625" defaultRowHeight="24" x14ac:dyDescent="0.55000000000000004"/>
  <cols>
    <col min="1" max="1" width="8.7109375" style="123" customWidth="1"/>
    <col min="2" max="2" width="49" style="3" customWidth="1"/>
    <col min="3" max="3" width="15" style="3" customWidth="1"/>
    <col min="4" max="4" width="16.28515625" style="3" customWidth="1"/>
    <col min="5" max="16384" width="9.140625" style="3"/>
  </cols>
  <sheetData>
    <row r="1" spans="1:4" ht="27.75" x14ac:dyDescent="0.65">
      <c r="A1" s="33" t="s">
        <v>274</v>
      </c>
    </row>
    <row r="2" spans="1:4" ht="11.25" customHeight="1" x14ac:dyDescent="0.55000000000000004">
      <c r="A2" s="59"/>
    </row>
    <row r="3" spans="1:4" s="59" customFormat="1" x14ac:dyDescent="0.55000000000000004">
      <c r="A3" s="280" t="s">
        <v>30</v>
      </c>
      <c r="B3" s="280" t="s">
        <v>91</v>
      </c>
      <c r="C3" s="180" t="s">
        <v>29</v>
      </c>
      <c r="D3" s="282" t="s">
        <v>92</v>
      </c>
    </row>
    <row r="4" spans="1:4" s="59" customFormat="1" x14ac:dyDescent="0.55000000000000004">
      <c r="A4" s="281"/>
      <c r="B4" s="281"/>
      <c r="C4" s="181" t="s">
        <v>302</v>
      </c>
      <c r="D4" s="283"/>
    </row>
    <row r="5" spans="1:4" x14ac:dyDescent="0.55000000000000004">
      <c r="A5" s="111">
        <v>1</v>
      </c>
      <c r="B5" s="112" t="s">
        <v>11</v>
      </c>
      <c r="C5" s="183"/>
      <c r="D5" s="113"/>
    </row>
    <row r="6" spans="1:4" x14ac:dyDescent="0.55000000000000004">
      <c r="A6" s="111">
        <v>2</v>
      </c>
      <c r="C6" s="183"/>
      <c r="D6" s="113"/>
    </row>
    <row r="7" spans="1:4" x14ac:dyDescent="0.55000000000000004">
      <c r="A7" s="111">
        <v>3</v>
      </c>
      <c r="B7" s="112" t="s">
        <v>11</v>
      </c>
      <c r="C7" s="183"/>
      <c r="D7" s="113"/>
    </row>
    <row r="8" spans="1:4" x14ac:dyDescent="0.55000000000000004">
      <c r="A8" s="111">
        <v>4</v>
      </c>
      <c r="B8" s="112"/>
      <c r="C8" s="183"/>
      <c r="D8" s="113"/>
    </row>
    <row r="9" spans="1:4" x14ac:dyDescent="0.55000000000000004">
      <c r="A9" s="111">
        <v>5</v>
      </c>
      <c r="B9" s="112" t="s">
        <v>11</v>
      </c>
      <c r="C9" s="183"/>
      <c r="D9" s="113"/>
    </row>
    <row r="10" spans="1:4" x14ac:dyDescent="0.55000000000000004">
      <c r="A10" s="111">
        <v>6</v>
      </c>
      <c r="B10" s="112"/>
      <c r="C10" s="183"/>
      <c r="D10" s="113"/>
    </row>
    <row r="11" spans="1:4" x14ac:dyDescent="0.55000000000000004">
      <c r="A11" s="111">
        <v>7</v>
      </c>
      <c r="B11" s="112"/>
      <c r="C11" s="183"/>
      <c r="D11" s="113"/>
    </row>
    <row r="12" spans="1:4" x14ac:dyDescent="0.55000000000000004">
      <c r="A12" s="111">
        <v>8</v>
      </c>
      <c r="B12" s="112"/>
      <c r="C12" s="183"/>
      <c r="D12" s="113"/>
    </row>
    <row r="13" spans="1:4" x14ac:dyDescent="0.55000000000000004">
      <c r="A13" s="111">
        <v>9</v>
      </c>
      <c r="B13" s="112"/>
      <c r="C13" s="183"/>
      <c r="D13" s="113"/>
    </row>
    <row r="14" spans="1:4" x14ac:dyDescent="0.55000000000000004">
      <c r="A14" s="111">
        <v>10</v>
      </c>
      <c r="B14" s="112"/>
      <c r="C14" s="183"/>
      <c r="D14" s="113"/>
    </row>
    <row r="15" spans="1:4" x14ac:dyDescent="0.55000000000000004">
      <c r="A15" s="111">
        <v>11</v>
      </c>
      <c r="B15" s="112"/>
      <c r="C15" s="183"/>
      <c r="D15" s="113"/>
    </row>
    <row r="16" spans="1:4" x14ac:dyDescent="0.55000000000000004">
      <c r="A16" s="111">
        <v>12</v>
      </c>
      <c r="B16" s="112"/>
      <c r="C16" s="183"/>
      <c r="D16" s="113"/>
    </row>
    <row r="17" spans="1:4" x14ac:dyDescent="0.55000000000000004">
      <c r="A17" s="111">
        <v>13</v>
      </c>
      <c r="B17" s="112"/>
      <c r="C17" s="183"/>
      <c r="D17" s="113"/>
    </row>
    <row r="18" spans="1:4" x14ac:dyDescent="0.55000000000000004">
      <c r="A18" s="111">
        <v>14</v>
      </c>
      <c r="B18" s="112" t="s">
        <v>11</v>
      </c>
      <c r="C18" s="113"/>
      <c r="D18" s="182"/>
    </row>
    <row r="19" spans="1:4" x14ac:dyDescent="0.55000000000000004">
      <c r="A19" s="111">
        <v>15</v>
      </c>
      <c r="B19" s="112"/>
      <c r="C19" s="113"/>
      <c r="D19" s="113"/>
    </row>
    <row r="20" spans="1:4" x14ac:dyDescent="0.55000000000000004">
      <c r="A20" s="111">
        <v>16</v>
      </c>
      <c r="B20" s="112"/>
      <c r="C20" s="113" t="s">
        <v>11</v>
      </c>
      <c r="D20" s="113" t="s">
        <v>11</v>
      </c>
    </row>
    <row r="21" spans="1:4" x14ac:dyDescent="0.55000000000000004">
      <c r="A21" s="111">
        <v>17</v>
      </c>
      <c r="B21" s="112" t="s">
        <v>11</v>
      </c>
      <c r="C21" s="113"/>
      <c r="D21" s="113"/>
    </row>
    <row r="22" spans="1:4" x14ac:dyDescent="0.55000000000000004">
      <c r="A22" s="111">
        <v>18</v>
      </c>
      <c r="B22" s="112"/>
      <c r="C22" s="113"/>
      <c r="D22" s="113"/>
    </row>
    <row r="23" spans="1:4" x14ac:dyDescent="0.55000000000000004">
      <c r="A23" s="111">
        <v>19</v>
      </c>
      <c r="B23" s="112" t="s">
        <v>11</v>
      </c>
      <c r="C23" s="113" t="s">
        <v>11</v>
      </c>
      <c r="D23" s="113" t="s">
        <v>11</v>
      </c>
    </row>
    <row r="24" spans="1:4" x14ac:dyDescent="0.55000000000000004">
      <c r="A24" s="111">
        <v>20</v>
      </c>
      <c r="B24" s="114"/>
      <c r="C24" s="115"/>
      <c r="D24" s="115"/>
    </row>
    <row r="25" spans="1:4" s="117" customFormat="1" x14ac:dyDescent="0.55000000000000004">
      <c r="A25" s="278" t="s">
        <v>36</v>
      </c>
      <c r="B25" s="279"/>
      <c r="C25" s="116">
        <f>SUM(C5:C24)</f>
        <v>0</v>
      </c>
      <c r="D25" s="158"/>
    </row>
    <row r="26" spans="1:4" s="117" customFormat="1" x14ac:dyDescent="0.55000000000000004">
      <c r="A26" s="118" t="s">
        <v>73</v>
      </c>
      <c r="B26" s="118" t="s">
        <v>275</v>
      </c>
      <c r="C26" s="1"/>
      <c r="D26" s="1"/>
    </row>
    <row r="27" spans="1:4" s="117" customFormat="1" x14ac:dyDescent="0.55000000000000004">
      <c r="A27" s="119"/>
      <c r="B27" s="118" t="s">
        <v>276</v>
      </c>
      <c r="C27" s="1"/>
      <c r="D27" s="1"/>
    </row>
    <row r="28" spans="1:4" s="58" customFormat="1" x14ac:dyDescent="0.55000000000000004">
      <c r="A28" s="120"/>
      <c r="B28" s="117" t="s">
        <v>277</v>
      </c>
      <c r="C28" s="1"/>
      <c r="D28" s="1"/>
    </row>
    <row r="29" spans="1:4" x14ac:dyDescent="0.55000000000000004">
      <c r="A29" s="121"/>
    </row>
    <row r="30" spans="1:4" x14ac:dyDescent="0.55000000000000004">
      <c r="A30" s="121"/>
    </row>
    <row r="31" spans="1:4" x14ac:dyDescent="0.55000000000000004">
      <c r="A31" s="32"/>
    </row>
    <row r="32" spans="1:4" x14ac:dyDescent="0.55000000000000004">
      <c r="A32" s="122"/>
    </row>
  </sheetData>
  <sheetProtection formatCells="0"/>
  <protectedRanges>
    <protectedRange password="CC6F" sqref="A5:D24" name="Range1"/>
  </protectedRanges>
  <mergeCells count="4">
    <mergeCell ref="A25:B25"/>
    <mergeCell ref="A3:A4"/>
    <mergeCell ref="B3:B4"/>
    <mergeCell ref="D3:D4"/>
  </mergeCells>
  <phoneticPr fontId="2" type="noConversion"/>
  <pageMargins left="0.94488188976377963" right="0.35433070866141736" top="0.98425196850393704" bottom="0.59055118110236227" header="0.51181102362204722" footer="0.51181102362204722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Normal="120" zoomScaleSheetLayoutView="100" workbookViewId="0">
      <pane xSplit="4" ySplit="4" topLeftCell="E5" activePane="bottomRight" state="frozen"/>
      <selection pane="topRight" activeCell="F1" sqref="F1"/>
      <selection pane="bottomLeft" activeCell="A5" sqref="A5"/>
      <selection pane="bottomRight" activeCell="D13" sqref="D13"/>
    </sheetView>
  </sheetViews>
  <sheetFormatPr defaultColWidth="9.140625" defaultRowHeight="24" x14ac:dyDescent="0.55000000000000004"/>
  <cols>
    <col min="1" max="1" width="6.85546875" style="121" customWidth="1"/>
    <col min="2" max="2" width="43.28515625" style="3" customWidth="1"/>
    <col min="3" max="3" width="13.7109375" style="3" customWidth="1"/>
    <col min="4" max="4" width="18.5703125" style="3" customWidth="1"/>
    <col min="5" max="16384" width="9.140625" style="3"/>
  </cols>
  <sheetData>
    <row r="1" spans="1:8" ht="24" customHeight="1" x14ac:dyDescent="0.55000000000000004">
      <c r="A1" s="284" t="s">
        <v>228</v>
      </c>
      <c r="B1" s="284"/>
      <c r="C1" s="284"/>
      <c r="D1" s="284"/>
    </row>
    <row r="2" spans="1:8" s="59" customFormat="1" ht="24" customHeight="1" x14ac:dyDescent="0.55000000000000004">
      <c r="A2" s="252" t="s">
        <v>30</v>
      </c>
      <c r="B2" s="288" t="s">
        <v>1</v>
      </c>
      <c r="C2" s="124" t="s">
        <v>44</v>
      </c>
      <c r="D2" s="285" t="s">
        <v>278</v>
      </c>
    </row>
    <row r="3" spans="1:8" s="59" customFormat="1" ht="34.5" customHeight="1" x14ac:dyDescent="0.55000000000000004">
      <c r="A3" s="287"/>
      <c r="B3" s="289"/>
      <c r="C3" s="125" t="s">
        <v>271</v>
      </c>
      <c r="D3" s="286"/>
    </row>
    <row r="4" spans="1:8" s="59" customFormat="1" x14ac:dyDescent="0.55000000000000004">
      <c r="A4" s="126" t="s">
        <v>45</v>
      </c>
      <c r="B4" s="127" t="s">
        <v>46</v>
      </c>
      <c r="C4" s="128" t="s">
        <v>47</v>
      </c>
      <c r="D4" s="126" t="s">
        <v>48</v>
      </c>
    </row>
    <row r="5" spans="1:8" s="59" customFormat="1" x14ac:dyDescent="0.55000000000000004">
      <c r="A5" s="129">
        <v>1</v>
      </c>
      <c r="B5" s="130" t="s">
        <v>16</v>
      </c>
      <c r="C5" s="131"/>
      <c r="D5" s="131" t="s">
        <v>11</v>
      </c>
      <c r="E5" s="117"/>
    </row>
    <row r="6" spans="1:8" x14ac:dyDescent="0.55000000000000004">
      <c r="A6" s="132">
        <v>1.1000000000000001</v>
      </c>
      <c r="B6" s="133" t="s">
        <v>17</v>
      </c>
      <c r="C6" s="112" t="s">
        <v>11</v>
      </c>
      <c r="D6" s="113" t="s">
        <v>11</v>
      </c>
    </row>
    <row r="7" spans="1:8" x14ac:dyDescent="0.55000000000000004">
      <c r="A7" s="132"/>
      <c r="B7" s="133" t="s">
        <v>19</v>
      </c>
      <c r="C7" s="113"/>
      <c r="D7" s="113"/>
      <c r="H7" s="49"/>
    </row>
    <row r="8" spans="1:8" x14ac:dyDescent="0.55000000000000004">
      <c r="A8" s="132"/>
      <c r="B8" s="133" t="s">
        <v>19</v>
      </c>
      <c r="C8" s="113"/>
      <c r="D8" s="113"/>
    </row>
    <row r="9" spans="1:8" x14ac:dyDescent="0.55000000000000004">
      <c r="A9" s="132">
        <v>1.2</v>
      </c>
      <c r="B9" s="133" t="s">
        <v>18</v>
      </c>
      <c r="C9" s="113"/>
      <c r="D9" s="113"/>
    </row>
    <row r="10" spans="1:8" x14ac:dyDescent="0.55000000000000004">
      <c r="A10" s="132"/>
      <c r="B10" s="133" t="s">
        <v>19</v>
      </c>
      <c r="C10" s="113"/>
      <c r="D10" s="113"/>
    </row>
    <row r="11" spans="1:8" x14ac:dyDescent="0.55000000000000004">
      <c r="A11" s="132"/>
      <c r="B11" s="133" t="s">
        <v>19</v>
      </c>
      <c r="C11" s="113"/>
      <c r="D11" s="113"/>
    </row>
    <row r="12" spans="1:8" x14ac:dyDescent="0.55000000000000004">
      <c r="A12" s="132">
        <v>1.3</v>
      </c>
      <c r="B12" s="133" t="s">
        <v>20</v>
      </c>
      <c r="C12" s="113"/>
      <c r="D12" s="113"/>
    </row>
    <row r="13" spans="1:8" x14ac:dyDescent="0.55000000000000004">
      <c r="A13" s="132"/>
      <c r="B13" s="133" t="s">
        <v>19</v>
      </c>
      <c r="C13" s="113"/>
      <c r="D13" s="113"/>
    </row>
    <row r="14" spans="1:8" x14ac:dyDescent="0.55000000000000004">
      <c r="A14" s="132">
        <v>1.4</v>
      </c>
      <c r="B14" s="133" t="s">
        <v>21</v>
      </c>
      <c r="C14" s="113"/>
      <c r="D14" s="113"/>
    </row>
    <row r="15" spans="1:8" x14ac:dyDescent="0.55000000000000004">
      <c r="A15" s="132"/>
      <c r="B15" s="133" t="s">
        <v>19</v>
      </c>
      <c r="C15" s="113"/>
      <c r="D15" s="113"/>
    </row>
    <row r="16" spans="1:8" x14ac:dyDescent="0.55000000000000004">
      <c r="A16" s="132"/>
      <c r="B16" s="133" t="s">
        <v>19</v>
      </c>
      <c r="C16" s="113"/>
      <c r="D16" s="113"/>
    </row>
    <row r="17" spans="1:4" x14ac:dyDescent="0.55000000000000004">
      <c r="A17" s="132">
        <v>1.5</v>
      </c>
      <c r="B17" s="133" t="s">
        <v>22</v>
      </c>
      <c r="C17" s="113"/>
      <c r="D17" s="113"/>
    </row>
    <row r="18" spans="1:4" x14ac:dyDescent="0.55000000000000004">
      <c r="A18" s="132"/>
      <c r="B18" s="133" t="s">
        <v>19</v>
      </c>
      <c r="C18" s="113"/>
      <c r="D18" s="113"/>
    </row>
    <row r="19" spans="1:4" x14ac:dyDescent="0.55000000000000004">
      <c r="A19" s="132">
        <v>1.6</v>
      </c>
      <c r="B19" s="133" t="s">
        <v>9</v>
      </c>
      <c r="C19" s="113"/>
      <c r="D19" s="113"/>
    </row>
    <row r="20" spans="1:4" x14ac:dyDescent="0.55000000000000004">
      <c r="A20" s="132"/>
      <c r="B20" s="133" t="s">
        <v>19</v>
      </c>
      <c r="C20" s="113"/>
      <c r="D20" s="113"/>
    </row>
    <row r="21" spans="1:4" x14ac:dyDescent="0.55000000000000004">
      <c r="A21" s="132"/>
      <c r="B21" s="133" t="s">
        <v>19</v>
      </c>
      <c r="C21" s="113"/>
      <c r="D21" s="113"/>
    </row>
    <row r="22" spans="1:4" x14ac:dyDescent="0.55000000000000004">
      <c r="A22" s="132"/>
      <c r="B22" s="133" t="s">
        <v>23</v>
      </c>
      <c r="C22" s="113"/>
      <c r="D22" s="113"/>
    </row>
    <row r="23" spans="1:4" x14ac:dyDescent="0.55000000000000004">
      <c r="A23" s="132">
        <v>1.7</v>
      </c>
      <c r="B23" s="133" t="s">
        <v>26</v>
      </c>
      <c r="C23" s="113"/>
      <c r="D23" s="113"/>
    </row>
    <row r="24" spans="1:4" x14ac:dyDescent="0.55000000000000004">
      <c r="A24" s="132"/>
      <c r="B24" s="133" t="s">
        <v>19</v>
      </c>
      <c r="C24" s="113"/>
      <c r="D24" s="113"/>
    </row>
    <row r="25" spans="1:4" x14ac:dyDescent="0.55000000000000004">
      <c r="A25" s="132">
        <v>1.8</v>
      </c>
      <c r="B25" s="133" t="s">
        <v>50</v>
      </c>
      <c r="C25" s="113"/>
      <c r="D25" s="113"/>
    </row>
    <row r="26" spans="1:4" x14ac:dyDescent="0.55000000000000004">
      <c r="A26" s="132"/>
      <c r="B26" s="133" t="s">
        <v>19</v>
      </c>
      <c r="C26" s="113"/>
      <c r="D26" s="113"/>
    </row>
    <row r="27" spans="1:4" s="59" customFormat="1" x14ac:dyDescent="0.55000000000000004">
      <c r="A27" s="129">
        <v>2</v>
      </c>
      <c r="B27" s="130" t="s">
        <v>27</v>
      </c>
      <c r="C27" s="134"/>
      <c r="D27" s="134"/>
    </row>
    <row r="28" spans="1:4" x14ac:dyDescent="0.55000000000000004">
      <c r="A28" s="132">
        <v>2.1</v>
      </c>
      <c r="B28" s="133" t="s">
        <v>24</v>
      </c>
      <c r="C28" s="113"/>
      <c r="D28" s="113"/>
    </row>
    <row r="29" spans="1:4" x14ac:dyDescent="0.55000000000000004">
      <c r="A29" s="132"/>
      <c r="B29" s="133" t="s">
        <v>10</v>
      </c>
      <c r="C29" s="113"/>
      <c r="D29" s="113"/>
    </row>
    <row r="30" spans="1:4" x14ac:dyDescent="0.55000000000000004">
      <c r="A30" s="132">
        <v>2.2000000000000002</v>
      </c>
      <c r="B30" s="133" t="s">
        <v>25</v>
      </c>
      <c r="C30" s="113"/>
      <c r="D30" s="113" t="s">
        <v>11</v>
      </c>
    </row>
    <row r="31" spans="1:4" x14ac:dyDescent="0.55000000000000004">
      <c r="A31" s="132"/>
      <c r="B31" s="133" t="s">
        <v>10</v>
      </c>
      <c r="C31" s="113"/>
      <c r="D31" s="113"/>
    </row>
    <row r="32" spans="1:4" ht="19.5" customHeight="1" x14ac:dyDescent="0.55000000000000004">
      <c r="A32" s="132"/>
      <c r="B32" s="133"/>
      <c r="C32" s="113"/>
      <c r="D32" s="113"/>
    </row>
    <row r="33" spans="1:4" x14ac:dyDescent="0.55000000000000004">
      <c r="A33" s="278" t="s">
        <v>42</v>
      </c>
      <c r="B33" s="279"/>
      <c r="C33" s="135">
        <f>SUM(C5:C31)</f>
        <v>0</v>
      </c>
      <c r="D33" s="136">
        <f>+D31</f>
        <v>0</v>
      </c>
    </row>
  </sheetData>
  <sheetProtection formatCells="0"/>
  <protectedRanges>
    <protectedRange password="CC6F" sqref="A5:D32" name="ช่วง1"/>
  </protectedRanges>
  <mergeCells count="5">
    <mergeCell ref="A1:D1"/>
    <mergeCell ref="D2:D3"/>
    <mergeCell ref="A33:B33"/>
    <mergeCell ref="A2:A3"/>
    <mergeCell ref="B2:B3"/>
  </mergeCells>
  <phoneticPr fontId="2" type="noConversion"/>
  <printOptions horizontalCentered="1"/>
  <pageMargins left="0.74803149606299213" right="0.15748031496062992" top="0.78740157480314965" bottom="0.19685039370078741" header="0.31496062992125984" footer="0.19685039370078741"/>
  <pageSetup paperSize="9" scale="95" orientation="portrait" r:id="rId1"/>
  <headerFooter alignWithMargins="0"/>
  <ignoredErrors>
    <ignoredError sqref="A4:B4 C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view="pageBreakPreview" zoomScale="120" zoomScaleNormal="100" zoomScaleSheetLayoutView="120" workbookViewId="0">
      <selection activeCell="A2" sqref="A2:XFD2"/>
    </sheetView>
  </sheetViews>
  <sheetFormatPr defaultColWidth="9.140625" defaultRowHeight="24" x14ac:dyDescent="0.55000000000000004"/>
  <cols>
    <col min="1" max="1" width="5.7109375" style="3" customWidth="1"/>
    <col min="2" max="2" width="25.140625" style="3" customWidth="1"/>
    <col min="3" max="3" width="8.5703125" style="3" customWidth="1"/>
    <col min="4" max="4" width="7" style="3" customWidth="1"/>
    <col min="5" max="5" width="10.28515625" style="3" customWidth="1"/>
    <col min="6" max="6" width="9" style="3" customWidth="1"/>
    <col min="7" max="7" width="17" style="3" customWidth="1"/>
    <col min="8" max="8" width="10.85546875" style="3" customWidth="1"/>
    <col min="9" max="9" width="12" style="3" customWidth="1"/>
    <col min="10" max="10" width="10.140625" style="3" customWidth="1"/>
    <col min="11" max="11" width="9.140625" style="3" customWidth="1"/>
    <col min="12" max="12" width="21.7109375" style="3" customWidth="1"/>
    <col min="13" max="16384" width="9.140625" style="3"/>
  </cols>
  <sheetData>
    <row r="1" spans="1:12" s="59" customFormat="1" x14ac:dyDescent="0.55000000000000004">
      <c r="A1" s="247" t="s">
        <v>279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2" x14ac:dyDescent="0.55000000000000004">
      <c r="A2" s="300" t="s">
        <v>59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2" x14ac:dyDescent="0.55000000000000004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s="140" customFormat="1" ht="21.75" x14ac:dyDescent="0.5">
      <c r="A4" s="138"/>
      <c r="B4" s="139" t="s">
        <v>60</v>
      </c>
      <c r="C4" s="301" t="s">
        <v>58</v>
      </c>
      <c r="D4" s="284"/>
      <c r="E4" s="302"/>
      <c r="F4" s="303" t="s">
        <v>61</v>
      </c>
      <c r="G4" s="303" t="s">
        <v>62</v>
      </c>
      <c r="H4" s="305" t="s">
        <v>63</v>
      </c>
      <c r="I4" s="305" t="s">
        <v>64</v>
      </c>
      <c r="J4" s="303" t="s">
        <v>88</v>
      </c>
      <c r="K4" s="303" t="s">
        <v>65</v>
      </c>
      <c r="L4" s="307" t="s">
        <v>66</v>
      </c>
    </row>
    <row r="5" spans="1:12" s="140" customFormat="1" ht="18.75" customHeight="1" x14ac:dyDescent="0.5">
      <c r="A5" s="138" t="s">
        <v>31</v>
      </c>
      <c r="B5" s="141" t="s">
        <v>67</v>
      </c>
      <c r="C5" s="309" t="s">
        <v>74</v>
      </c>
      <c r="D5" s="309" t="s">
        <v>75</v>
      </c>
      <c r="E5" s="285" t="s">
        <v>76</v>
      </c>
      <c r="F5" s="303"/>
      <c r="G5" s="303"/>
      <c r="H5" s="305"/>
      <c r="I5" s="305"/>
      <c r="J5" s="303"/>
      <c r="K5" s="303"/>
      <c r="L5" s="308"/>
    </row>
    <row r="6" spans="1:12" s="140" customFormat="1" ht="21.75" x14ac:dyDescent="0.5">
      <c r="A6" s="291"/>
      <c r="B6" s="141" t="s">
        <v>68</v>
      </c>
      <c r="C6" s="310"/>
      <c r="D6" s="310"/>
      <c r="E6" s="286"/>
      <c r="F6" s="303"/>
      <c r="G6" s="303"/>
      <c r="H6" s="305"/>
      <c r="I6" s="305"/>
      <c r="J6" s="303"/>
      <c r="K6" s="303"/>
      <c r="L6" s="308"/>
    </row>
    <row r="7" spans="1:12" s="140" customFormat="1" ht="44.25" customHeight="1" x14ac:dyDescent="0.5">
      <c r="A7" s="291"/>
      <c r="B7" s="142" t="s">
        <v>69</v>
      </c>
      <c r="C7" s="311"/>
      <c r="D7" s="311"/>
      <c r="E7" s="312"/>
      <c r="F7" s="304"/>
      <c r="G7" s="304"/>
      <c r="H7" s="306"/>
      <c r="I7" s="306"/>
      <c r="J7" s="304"/>
      <c r="K7" s="304"/>
      <c r="L7" s="308"/>
    </row>
    <row r="8" spans="1:12" x14ac:dyDescent="0.55000000000000004">
      <c r="A8" s="292" t="s">
        <v>126</v>
      </c>
      <c r="B8" s="293"/>
      <c r="C8" s="212"/>
      <c r="D8" s="212"/>
      <c r="E8" s="212"/>
      <c r="F8" s="212"/>
      <c r="G8" s="212"/>
      <c r="H8" s="212"/>
      <c r="I8" s="212"/>
      <c r="J8" s="212"/>
      <c r="K8" s="212"/>
      <c r="L8" s="212"/>
    </row>
    <row r="9" spans="1:12" x14ac:dyDescent="0.55000000000000004">
      <c r="A9" s="36">
        <v>1.1000000000000001</v>
      </c>
      <c r="B9" s="8" t="s">
        <v>128</v>
      </c>
      <c r="C9" s="8"/>
      <c r="D9" s="36"/>
      <c r="E9" s="8"/>
      <c r="F9" s="36"/>
      <c r="G9" s="36"/>
      <c r="H9" s="143"/>
      <c r="I9" s="143"/>
      <c r="J9" s="143"/>
      <c r="K9" s="143"/>
      <c r="L9" s="8"/>
    </row>
    <row r="10" spans="1:12" x14ac:dyDescent="0.55000000000000004">
      <c r="A10" s="36"/>
      <c r="B10" s="8" t="s">
        <v>131</v>
      </c>
      <c r="C10" s="8"/>
      <c r="D10" s="36"/>
      <c r="E10" s="8"/>
      <c r="F10" s="36"/>
      <c r="G10" s="36"/>
      <c r="H10" s="143"/>
      <c r="I10" s="143"/>
      <c r="J10" s="143"/>
      <c r="K10" s="143"/>
      <c r="L10" s="8"/>
    </row>
    <row r="11" spans="1:12" x14ac:dyDescent="0.55000000000000004">
      <c r="A11" s="36"/>
      <c r="B11" s="8" t="s">
        <v>132</v>
      </c>
      <c r="C11" s="8"/>
      <c r="D11" s="36"/>
      <c r="E11" s="8"/>
      <c r="F11" s="36"/>
      <c r="G11" s="36"/>
      <c r="H11" s="143"/>
      <c r="I11" s="143"/>
      <c r="J11" s="143"/>
      <c r="K11" s="143"/>
      <c r="L11" s="8"/>
    </row>
    <row r="12" spans="1:12" x14ac:dyDescent="0.55000000000000004">
      <c r="A12" s="36">
        <v>1.2</v>
      </c>
      <c r="B12" s="8" t="s">
        <v>148</v>
      </c>
      <c r="C12" s="8"/>
      <c r="D12" s="36"/>
      <c r="E12" s="8"/>
      <c r="F12" s="36"/>
      <c r="G12" s="36"/>
      <c r="H12" s="143"/>
      <c r="I12" s="143"/>
      <c r="J12" s="143"/>
      <c r="K12" s="143"/>
      <c r="L12" s="8"/>
    </row>
    <row r="13" spans="1:12" x14ac:dyDescent="0.55000000000000004">
      <c r="A13" s="36"/>
      <c r="B13" s="8" t="s">
        <v>133</v>
      </c>
      <c r="C13" s="8"/>
      <c r="D13" s="36"/>
      <c r="E13" s="8"/>
      <c r="F13" s="36"/>
      <c r="G13" s="36"/>
      <c r="H13" s="143"/>
      <c r="I13" s="143"/>
      <c r="J13" s="143"/>
      <c r="K13" s="143"/>
      <c r="L13" s="8"/>
    </row>
    <row r="14" spans="1:12" x14ac:dyDescent="0.55000000000000004">
      <c r="A14" s="36"/>
      <c r="B14" s="8" t="s">
        <v>134</v>
      </c>
      <c r="C14" s="8"/>
      <c r="D14" s="36"/>
      <c r="E14" s="8"/>
      <c r="F14" s="36"/>
      <c r="G14" s="36"/>
      <c r="H14" s="143"/>
      <c r="I14" s="143"/>
      <c r="J14" s="143"/>
      <c r="K14" s="143"/>
      <c r="L14" s="8"/>
    </row>
    <row r="15" spans="1:12" x14ac:dyDescent="0.55000000000000004">
      <c r="A15" s="36">
        <v>1.3</v>
      </c>
      <c r="B15" s="8" t="s">
        <v>129</v>
      </c>
      <c r="C15" s="8"/>
      <c r="D15" s="36"/>
      <c r="E15" s="8"/>
      <c r="F15" s="36"/>
      <c r="G15" s="36"/>
      <c r="H15" s="143"/>
      <c r="I15" s="143"/>
      <c r="J15" s="143"/>
      <c r="K15" s="143"/>
      <c r="L15" s="8"/>
    </row>
    <row r="16" spans="1:12" x14ac:dyDescent="0.55000000000000004">
      <c r="A16" s="36"/>
      <c r="B16" s="8" t="s">
        <v>135</v>
      </c>
      <c r="C16" s="8"/>
      <c r="D16" s="36"/>
      <c r="E16" s="8"/>
      <c r="F16" s="36"/>
      <c r="G16" s="36"/>
      <c r="H16" s="143"/>
      <c r="I16" s="143"/>
      <c r="J16" s="143"/>
      <c r="K16" s="143"/>
      <c r="L16" s="8"/>
    </row>
    <row r="17" spans="1:12" x14ac:dyDescent="0.55000000000000004">
      <c r="A17" s="36"/>
      <c r="B17" s="8" t="s">
        <v>136</v>
      </c>
      <c r="C17" s="8"/>
      <c r="D17" s="36"/>
      <c r="E17" s="8"/>
      <c r="F17" s="36"/>
      <c r="G17" s="36"/>
      <c r="H17" s="143"/>
      <c r="I17" s="143"/>
      <c r="J17" s="143"/>
      <c r="K17" s="143"/>
      <c r="L17" s="8"/>
    </row>
    <row r="18" spans="1:12" x14ac:dyDescent="0.55000000000000004">
      <c r="A18" s="36">
        <v>1.4</v>
      </c>
      <c r="B18" s="8" t="s">
        <v>149</v>
      </c>
      <c r="C18" s="8"/>
      <c r="D18" s="36"/>
      <c r="E18" s="8"/>
      <c r="F18" s="36"/>
      <c r="G18" s="36"/>
      <c r="H18" s="143"/>
      <c r="I18" s="143"/>
      <c r="J18" s="143"/>
      <c r="K18" s="143"/>
      <c r="L18" s="8"/>
    </row>
    <row r="19" spans="1:12" x14ac:dyDescent="0.55000000000000004">
      <c r="A19" s="36"/>
      <c r="B19" s="8" t="s">
        <v>137</v>
      </c>
      <c r="C19" s="8"/>
      <c r="D19" s="36"/>
      <c r="E19" s="8"/>
      <c r="F19" s="36"/>
      <c r="G19" s="36"/>
      <c r="H19" s="143"/>
      <c r="I19" s="143"/>
      <c r="J19" s="143"/>
      <c r="K19" s="143"/>
      <c r="L19" s="8"/>
    </row>
    <row r="20" spans="1:12" x14ac:dyDescent="0.55000000000000004">
      <c r="A20" s="36"/>
      <c r="B20" s="8" t="s">
        <v>138</v>
      </c>
      <c r="C20" s="8"/>
      <c r="D20" s="36"/>
      <c r="E20" s="8"/>
      <c r="F20" s="36"/>
      <c r="G20" s="36"/>
      <c r="H20" s="143"/>
      <c r="I20" s="143"/>
      <c r="J20" s="143"/>
      <c r="K20" s="143"/>
      <c r="L20" s="8"/>
    </row>
    <row r="21" spans="1:12" x14ac:dyDescent="0.55000000000000004">
      <c r="A21" s="36">
        <v>1.5</v>
      </c>
      <c r="B21" s="8" t="s">
        <v>130</v>
      </c>
      <c r="C21" s="8"/>
      <c r="D21" s="36"/>
      <c r="E21" s="8"/>
      <c r="F21" s="36"/>
      <c r="G21" s="36"/>
      <c r="H21" s="143"/>
      <c r="I21" s="143"/>
      <c r="J21" s="143"/>
      <c r="K21" s="143"/>
      <c r="L21" s="8"/>
    </row>
    <row r="22" spans="1:12" x14ac:dyDescent="0.55000000000000004">
      <c r="A22" s="36"/>
      <c r="B22" s="8" t="s">
        <v>139</v>
      </c>
      <c r="C22" s="8"/>
      <c r="D22" s="36"/>
      <c r="E22" s="8"/>
      <c r="F22" s="36"/>
      <c r="G22" s="36"/>
      <c r="H22" s="143"/>
      <c r="I22" s="143"/>
      <c r="J22" s="143"/>
      <c r="K22" s="143"/>
      <c r="L22" s="8"/>
    </row>
    <row r="23" spans="1:12" x14ac:dyDescent="0.55000000000000004">
      <c r="A23" s="36"/>
      <c r="B23" s="8" t="s">
        <v>140</v>
      </c>
      <c r="C23" s="8"/>
      <c r="D23" s="36"/>
      <c r="E23" s="8"/>
      <c r="F23" s="36"/>
      <c r="G23" s="36"/>
      <c r="H23" s="143"/>
      <c r="I23" s="143"/>
      <c r="J23" s="143"/>
      <c r="K23" s="143"/>
      <c r="L23" s="8"/>
    </row>
    <row r="24" spans="1:12" x14ac:dyDescent="0.55000000000000004">
      <c r="A24" s="36">
        <v>1.6</v>
      </c>
      <c r="B24" s="213" t="s">
        <v>150</v>
      </c>
      <c r="C24" s="8"/>
      <c r="D24" s="36"/>
      <c r="E24" s="8"/>
      <c r="F24" s="36"/>
      <c r="G24" s="36"/>
      <c r="H24" s="143"/>
      <c r="I24" s="143"/>
      <c r="J24" s="143"/>
      <c r="K24" s="143"/>
      <c r="L24" s="8"/>
    </row>
    <row r="25" spans="1:12" x14ac:dyDescent="0.55000000000000004">
      <c r="A25" s="36"/>
      <c r="B25" s="8" t="s">
        <v>141</v>
      </c>
      <c r="C25" s="8"/>
      <c r="D25" s="36"/>
      <c r="E25" s="8"/>
      <c r="F25" s="36"/>
      <c r="G25" s="36"/>
      <c r="H25" s="143"/>
      <c r="I25" s="143"/>
      <c r="J25" s="143"/>
      <c r="K25" s="143"/>
      <c r="L25" s="8"/>
    </row>
    <row r="26" spans="1:12" x14ac:dyDescent="0.55000000000000004">
      <c r="A26" s="36"/>
      <c r="B26" s="8" t="s">
        <v>142</v>
      </c>
      <c r="C26" s="8"/>
      <c r="D26" s="36"/>
      <c r="E26" s="8"/>
      <c r="F26" s="36"/>
      <c r="G26" s="36"/>
      <c r="H26" s="143"/>
      <c r="I26" s="143"/>
      <c r="J26" s="143"/>
      <c r="K26" s="143"/>
      <c r="L26" s="8"/>
    </row>
    <row r="27" spans="1:12" x14ac:dyDescent="0.55000000000000004">
      <c r="A27" s="36">
        <v>1.7</v>
      </c>
      <c r="B27" s="213" t="s">
        <v>151</v>
      </c>
      <c r="C27" s="8"/>
      <c r="D27" s="36"/>
      <c r="E27" s="8"/>
      <c r="F27" s="36"/>
      <c r="G27" s="36"/>
      <c r="H27" s="143"/>
      <c r="I27" s="143"/>
      <c r="J27" s="143"/>
      <c r="K27" s="143"/>
      <c r="L27" s="8"/>
    </row>
    <row r="28" spans="1:12" x14ac:dyDescent="0.55000000000000004">
      <c r="A28" s="36"/>
      <c r="B28" s="8" t="s">
        <v>152</v>
      </c>
      <c r="C28" s="8"/>
      <c r="D28" s="36"/>
      <c r="E28" s="8"/>
      <c r="F28" s="36"/>
      <c r="G28" s="36"/>
      <c r="H28" s="143"/>
      <c r="I28" s="143"/>
      <c r="J28" s="143"/>
      <c r="K28" s="143"/>
      <c r="L28" s="8"/>
    </row>
    <row r="29" spans="1:12" x14ac:dyDescent="0.55000000000000004">
      <c r="A29" s="36"/>
      <c r="B29" s="8" t="s">
        <v>153</v>
      </c>
      <c r="C29" s="8"/>
      <c r="D29" s="36"/>
      <c r="E29" s="8"/>
      <c r="F29" s="36"/>
      <c r="G29" s="36"/>
      <c r="H29" s="143"/>
      <c r="I29" s="143"/>
      <c r="J29" s="143"/>
      <c r="K29" s="143"/>
      <c r="L29" s="8"/>
    </row>
    <row r="30" spans="1:12" x14ac:dyDescent="0.55000000000000004">
      <c r="A30" s="36">
        <v>1.8</v>
      </c>
      <c r="B30" s="213" t="s">
        <v>151</v>
      </c>
      <c r="C30" s="8"/>
      <c r="D30" s="36"/>
      <c r="E30" s="8"/>
      <c r="F30" s="36"/>
      <c r="G30" s="36"/>
      <c r="H30" s="143"/>
      <c r="I30" s="143"/>
      <c r="J30" s="143"/>
      <c r="K30" s="143"/>
      <c r="L30" s="8"/>
    </row>
    <row r="31" spans="1:12" x14ac:dyDescent="0.55000000000000004">
      <c r="A31" s="36"/>
      <c r="B31" s="8" t="s">
        <v>154</v>
      </c>
      <c r="C31" s="8"/>
      <c r="D31" s="36"/>
      <c r="E31" s="8"/>
      <c r="F31" s="36"/>
      <c r="G31" s="36"/>
      <c r="H31" s="143"/>
      <c r="I31" s="143"/>
      <c r="J31" s="143"/>
      <c r="K31" s="143"/>
      <c r="L31" s="8"/>
    </row>
    <row r="32" spans="1:12" x14ac:dyDescent="0.55000000000000004">
      <c r="A32" s="36"/>
      <c r="B32" s="8" t="s">
        <v>155</v>
      </c>
      <c r="C32" s="8"/>
      <c r="D32" s="36"/>
      <c r="E32" s="8"/>
      <c r="F32" s="36"/>
      <c r="G32" s="36"/>
      <c r="H32" s="143"/>
      <c r="I32" s="143"/>
      <c r="J32" s="143"/>
      <c r="K32" s="143"/>
      <c r="L32" s="8"/>
    </row>
    <row r="33" spans="1:12" x14ac:dyDescent="0.55000000000000004">
      <c r="A33" s="36">
        <v>1.9</v>
      </c>
      <c r="B33" s="213" t="s">
        <v>158</v>
      </c>
      <c r="C33" s="8"/>
      <c r="D33" s="36"/>
      <c r="E33" s="8"/>
      <c r="F33" s="36"/>
      <c r="G33" s="36"/>
      <c r="H33" s="143"/>
      <c r="I33" s="143"/>
      <c r="J33" s="143"/>
      <c r="K33" s="143"/>
      <c r="L33" s="8"/>
    </row>
    <row r="34" spans="1:12" x14ac:dyDescent="0.55000000000000004">
      <c r="A34" s="36"/>
      <c r="B34" s="8" t="s">
        <v>156</v>
      </c>
      <c r="C34" s="8"/>
      <c r="D34" s="36"/>
      <c r="E34" s="8"/>
      <c r="F34" s="36"/>
      <c r="G34" s="36"/>
      <c r="H34" s="143"/>
      <c r="I34" s="143"/>
      <c r="J34" s="143"/>
      <c r="K34" s="143"/>
      <c r="L34" s="8"/>
    </row>
    <row r="35" spans="1:12" x14ac:dyDescent="0.55000000000000004">
      <c r="A35" s="36"/>
      <c r="B35" s="8" t="s">
        <v>157</v>
      </c>
      <c r="C35" s="8"/>
      <c r="D35" s="36"/>
      <c r="E35" s="8"/>
      <c r="F35" s="36"/>
      <c r="G35" s="36"/>
      <c r="H35" s="143"/>
      <c r="I35" s="143"/>
      <c r="J35" s="143"/>
      <c r="K35" s="143"/>
      <c r="L35" s="8"/>
    </row>
    <row r="36" spans="1:12" x14ac:dyDescent="0.55000000000000004">
      <c r="A36" s="294" t="s">
        <v>172</v>
      </c>
      <c r="B36" s="295"/>
      <c r="C36" s="295"/>
      <c r="D36" s="295"/>
      <c r="E36" s="295"/>
      <c r="F36" s="295"/>
      <c r="G36" s="295"/>
      <c r="H36" s="296"/>
      <c r="I36" s="214">
        <f>SUM(I9:I35)</f>
        <v>0</v>
      </c>
      <c r="J36" s="143"/>
      <c r="K36" s="143"/>
      <c r="L36" s="8"/>
    </row>
    <row r="37" spans="1:12" x14ac:dyDescent="0.55000000000000004">
      <c r="A37" s="292" t="s">
        <v>127</v>
      </c>
      <c r="B37" s="293"/>
      <c r="C37" s="8"/>
      <c r="D37" s="36"/>
      <c r="E37" s="8"/>
      <c r="F37" s="36"/>
      <c r="G37" s="36"/>
      <c r="H37" s="143"/>
      <c r="I37" s="143"/>
      <c r="J37" s="143"/>
      <c r="K37" s="143"/>
      <c r="L37" s="8"/>
    </row>
    <row r="38" spans="1:12" x14ac:dyDescent="0.55000000000000004">
      <c r="A38" s="36">
        <v>2.1</v>
      </c>
      <c r="B38" s="8" t="s">
        <v>143</v>
      </c>
      <c r="C38" s="8"/>
      <c r="D38" s="36"/>
      <c r="E38" s="8"/>
      <c r="F38" s="36"/>
      <c r="G38" s="36"/>
      <c r="H38" s="143"/>
      <c r="I38" s="143"/>
      <c r="J38" s="143"/>
      <c r="K38" s="143"/>
      <c r="L38" s="8"/>
    </row>
    <row r="39" spans="1:12" x14ac:dyDescent="0.55000000000000004">
      <c r="A39" s="36"/>
      <c r="B39" s="8" t="s">
        <v>159</v>
      </c>
      <c r="C39" s="8"/>
      <c r="D39" s="36"/>
      <c r="E39" s="8"/>
      <c r="F39" s="36"/>
      <c r="G39" s="36"/>
      <c r="H39" s="143"/>
      <c r="I39" s="143"/>
      <c r="J39" s="143"/>
      <c r="K39" s="143"/>
      <c r="L39" s="8"/>
    </row>
    <row r="40" spans="1:12" x14ac:dyDescent="0.55000000000000004">
      <c r="A40" s="36"/>
      <c r="B40" s="8" t="s">
        <v>160</v>
      </c>
      <c r="C40" s="8"/>
      <c r="D40" s="36"/>
      <c r="E40" s="8"/>
      <c r="F40" s="36"/>
      <c r="G40" s="36"/>
      <c r="H40" s="143"/>
      <c r="I40" s="143"/>
      <c r="J40" s="143"/>
      <c r="K40" s="143"/>
      <c r="L40" s="8"/>
    </row>
    <row r="41" spans="1:12" x14ac:dyDescent="0.55000000000000004">
      <c r="A41" s="36">
        <v>2.2000000000000002</v>
      </c>
      <c r="B41" s="8" t="s">
        <v>144</v>
      </c>
      <c r="C41" s="8"/>
      <c r="D41" s="36"/>
      <c r="E41" s="8"/>
      <c r="F41" s="36"/>
      <c r="G41" s="36"/>
      <c r="H41" s="143"/>
      <c r="I41" s="143"/>
      <c r="J41" s="143"/>
      <c r="K41" s="143"/>
      <c r="L41" s="8"/>
    </row>
    <row r="42" spans="1:12" x14ac:dyDescent="0.55000000000000004">
      <c r="A42" s="36"/>
      <c r="B42" s="8" t="s">
        <v>162</v>
      </c>
      <c r="C42" s="8"/>
      <c r="D42" s="36"/>
      <c r="E42" s="8"/>
      <c r="F42" s="36"/>
      <c r="G42" s="36"/>
      <c r="H42" s="143"/>
      <c r="I42" s="143"/>
      <c r="J42" s="143"/>
      <c r="K42" s="143"/>
      <c r="L42" s="8"/>
    </row>
    <row r="43" spans="1:12" x14ac:dyDescent="0.55000000000000004">
      <c r="A43" s="36"/>
      <c r="B43" s="8" t="s">
        <v>163</v>
      </c>
      <c r="C43" s="8"/>
      <c r="D43" s="36"/>
      <c r="E43" s="8"/>
      <c r="F43" s="36"/>
      <c r="G43" s="36"/>
      <c r="H43" s="143"/>
      <c r="I43" s="143"/>
      <c r="J43" s="143"/>
      <c r="K43" s="143"/>
      <c r="L43" s="8"/>
    </row>
    <row r="44" spans="1:12" x14ac:dyDescent="0.55000000000000004">
      <c r="A44" s="36">
        <v>2.2999999999999998</v>
      </c>
      <c r="B44" s="8" t="s">
        <v>145</v>
      </c>
      <c r="C44" s="8"/>
      <c r="D44" s="36"/>
      <c r="E44" s="8"/>
      <c r="F44" s="36"/>
      <c r="G44" s="36"/>
      <c r="H44" s="143"/>
      <c r="I44" s="143"/>
      <c r="J44" s="143"/>
      <c r="K44" s="143"/>
      <c r="L44" s="8"/>
    </row>
    <row r="45" spans="1:12" x14ac:dyDescent="0.55000000000000004">
      <c r="A45" s="36"/>
      <c r="B45" s="8" t="s">
        <v>164</v>
      </c>
      <c r="C45" s="8"/>
      <c r="D45" s="36"/>
      <c r="E45" s="8"/>
      <c r="F45" s="36"/>
      <c r="G45" s="36"/>
      <c r="H45" s="143"/>
      <c r="I45" s="143"/>
      <c r="J45" s="143"/>
      <c r="K45" s="143"/>
      <c r="L45" s="8"/>
    </row>
    <row r="46" spans="1:12" x14ac:dyDescent="0.55000000000000004">
      <c r="A46" s="36"/>
      <c r="B46" s="8" t="s">
        <v>165</v>
      </c>
      <c r="C46" s="8"/>
      <c r="D46" s="36"/>
      <c r="E46" s="8"/>
      <c r="F46" s="36"/>
      <c r="G46" s="36"/>
      <c r="H46" s="143"/>
      <c r="I46" s="143"/>
      <c r="J46" s="143"/>
      <c r="K46" s="143"/>
      <c r="L46" s="8"/>
    </row>
    <row r="47" spans="1:12" x14ac:dyDescent="0.55000000000000004">
      <c r="A47" s="36">
        <v>2.4</v>
      </c>
      <c r="B47" s="8" t="s">
        <v>146</v>
      </c>
      <c r="C47" s="8"/>
      <c r="D47" s="36"/>
      <c r="E47" s="8"/>
      <c r="F47" s="36"/>
      <c r="G47" s="36"/>
      <c r="H47" s="143"/>
      <c r="I47" s="143"/>
      <c r="J47" s="143"/>
      <c r="K47" s="143"/>
      <c r="L47" s="8"/>
    </row>
    <row r="48" spans="1:12" x14ac:dyDescent="0.55000000000000004">
      <c r="A48" s="36"/>
      <c r="B48" s="8" t="s">
        <v>166</v>
      </c>
      <c r="C48" s="8"/>
      <c r="D48" s="36"/>
      <c r="E48" s="8"/>
      <c r="F48" s="36"/>
      <c r="G48" s="36"/>
      <c r="H48" s="143"/>
      <c r="I48" s="143"/>
      <c r="J48" s="143"/>
      <c r="K48" s="143"/>
      <c r="L48" s="8"/>
    </row>
    <row r="49" spans="1:12" x14ac:dyDescent="0.55000000000000004">
      <c r="A49" s="36"/>
      <c r="B49" s="8" t="s">
        <v>167</v>
      </c>
      <c r="C49" s="8"/>
      <c r="D49" s="36"/>
      <c r="E49" s="8"/>
      <c r="F49" s="36"/>
      <c r="G49" s="36"/>
      <c r="H49" s="143"/>
      <c r="I49" s="143"/>
      <c r="J49" s="143"/>
      <c r="K49" s="143"/>
      <c r="L49" s="8"/>
    </row>
    <row r="50" spans="1:12" x14ac:dyDescent="0.55000000000000004">
      <c r="A50" s="36">
        <v>2.5</v>
      </c>
      <c r="B50" s="8" t="s">
        <v>147</v>
      </c>
      <c r="C50" s="8"/>
      <c r="D50" s="36"/>
      <c r="E50" s="8"/>
      <c r="F50" s="36"/>
      <c r="G50" s="36"/>
      <c r="H50" s="143"/>
      <c r="I50" s="143"/>
      <c r="J50" s="143"/>
      <c r="K50" s="143"/>
      <c r="L50" s="8"/>
    </row>
    <row r="51" spans="1:12" x14ac:dyDescent="0.55000000000000004">
      <c r="A51" s="36"/>
      <c r="B51" s="8" t="s">
        <v>168</v>
      </c>
      <c r="C51" s="8"/>
      <c r="D51" s="36"/>
      <c r="E51" s="8"/>
      <c r="F51" s="36"/>
      <c r="G51" s="36"/>
      <c r="H51" s="143"/>
      <c r="I51" s="143"/>
      <c r="J51" s="143"/>
      <c r="K51" s="143"/>
      <c r="L51" s="8"/>
    </row>
    <row r="52" spans="1:12" x14ac:dyDescent="0.55000000000000004">
      <c r="A52" s="36"/>
      <c r="B52" s="8" t="s">
        <v>169</v>
      </c>
      <c r="C52" s="8"/>
      <c r="D52" s="36"/>
      <c r="E52" s="8"/>
      <c r="F52" s="36"/>
      <c r="G52" s="36"/>
      <c r="H52" s="143"/>
      <c r="I52" s="143"/>
      <c r="J52" s="143"/>
      <c r="K52" s="143"/>
      <c r="L52" s="8"/>
    </row>
    <row r="53" spans="1:12" x14ac:dyDescent="0.55000000000000004">
      <c r="A53" s="36">
        <v>2.6</v>
      </c>
      <c r="B53" s="8" t="s">
        <v>173</v>
      </c>
      <c r="C53" s="8"/>
      <c r="D53" s="36"/>
      <c r="E53" s="8"/>
      <c r="F53" s="36"/>
      <c r="G53" s="36"/>
      <c r="H53" s="143"/>
      <c r="I53" s="143"/>
      <c r="J53" s="143"/>
      <c r="K53" s="143"/>
      <c r="L53" s="8"/>
    </row>
    <row r="54" spans="1:12" x14ac:dyDescent="0.55000000000000004">
      <c r="A54" s="36"/>
      <c r="B54" s="8" t="s">
        <v>170</v>
      </c>
      <c r="C54" s="8"/>
      <c r="D54" s="36"/>
      <c r="E54" s="8"/>
      <c r="F54" s="36"/>
      <c r="G54" s="36"/>
      <c r="H54" s="143"/>
      <c r="I54" s="143"/>
      <c r="J54" s="143"/>
      <c r="K54" s="143"/>
      <c r="L54" s="8"/>
    </row>
    <row r="55" spans="1:12" x14ac:dyDescent="0.55000000000000004">
      <c r="A55" s="36"/>
      <c r="B55" s="8" t="s">
        <v>171</v>
      </c>
      <c r="C55" s="8"/>
      <c r="D55" s="36"/>
      <c r="E55" s="8"/>
      <c r="F55" s="36"/>
      <c r="G55" s="36"/>
      <c r="H55" s="143"/>
      <c r="I55" s="143"/>
      <c r="J55" s="143"/>
      <c r="K55" s="143"/>
      <c r="L55" s="8"/>
    </row>
    <row r="56" spans="1:12" x14ac:dyDescent="0.55000000000000004">
      <c r="A56" s="36">
        <v>2.7</v>
      </c>
      <c r="B56" s="8" t="s">
        <v>174</v>
      </c>
      <c r="C56" s="8"/>
      <c r="D56" s="36"/>
      <c r="E56" s="8"/>
      <c r="F56" s="36"/>
      <c r="G56" s="36"/>
      <c r="H56" s="143"/>
      <c r="I56" s="143"/>
      <c r="J56" s="143"/>
      <c r="K56" s="143"/>
      <c r="L56" s="8"/>
    </row>
    <row r="57" spans="1:12" x14ac:dyDescent="0.55000000000000004">
      <c r="A57" s="36"/>
      <c r="B57" s="8" t="s">
        <v>175</v>
      </c>
      <c r="C57" s="8"/>
      <c r="D57" s="36"/>
      <c r="E57" s="8"/>
      <c r="F57" s="36"/>
      <c r="G57" s="36"/>
      <c r="H57" s="143"/>
      <c r="I57" s="143"/>
      <c r="J57" s="143"/>
      <c r="K57" s="143"/>
      <c r="L57" s="8"/>
    </row>
    <row r="58" spans="1:12" x14ac:dyDescent="0.55000000000000004">
      <c r="A58" s="36"/>
      <c r="B58" s="8" t="s">
        <v>176</v>
      </c>
      <c r="C58" s="8"/>
      <c r="D58" s="36"/>
      <c r="E58" s="8"/>
      <c r="F58" s="36"/>
      <c r="G58" s="36"/>
      <c r="H58" s="143"/>
      <c r="I58" s="143"/>
      <c r="J58" s="143"/>
      <c r="K58" s="143"/>
      <c r="L58" s="8"/>
    </row>
    <row r="59" spans="1:12" x14ac:dyDescent="0.55000000000000004">
      <c r="A59" s="36">
        <v>2.8</v>
      </c>
      <c r="B59" s="8" t="s">
        <v>161</v>
      </c>
      <c r="C59" s="8"/>
      <c r="D59" s="36"/>
      <c r="E59" s="8"/>
      <c r="F59" s="36"/>
      <c r="G59" s="36"/>
      <c r="H59" s="143"/>
      <c r="I59" s="143"/>
      <c r="J59" s="143"/>
      <c r="K59" s="143"/>
      <c r="L59" s="8"/>
    </row>
    <row r="60" spans="1:12" x14ac:dyDescent="0.55000000000000004">
      <c r="A60" s="36"/>
      <c r="B60" s="8" t="s">
        <v>177</v>
      </c>
      <c r="C60" s="8"/>
      <c r="D60" s="36"/>
      <c r="E60" s="8"/>
      <c r="F60" s="36"/>
      <c r="G60" s="36"/>
      <c r="H60" s="143"/>
      <c r="I60" s="143"/>
      <c r="J60" s="143"/>
      <c r="K60" s="143"/>
      <c r="L60" s="8"/>
    </row>
    <row r="61" spans="1:12" x14ac:dyDescent="0.55000000000000004">
      <c r="A61" s="36"/>
      <c r="B61" s="8" t="s">
        <v>178</v>
      </c>
      <c r="C61" s="8"/>
      <c r="D61" s="36"/>
      <c r="E61" s="8"/>
      <c r="F61" s="36"/>
      <c r="G61" s="36"/>
      <c r="H61" s="143"/>
      <c r="I61" s="143"/>
      <c r="J61" s="143"/>
      <c r="K61" s="143"/>
      <c r="L61" s="8"/>
    </row>
    <row r="62" spans="1:12" x14ac:dyDescent="0.55000000000000004">
      <c r="A62" s="294" t="s">
        <v>172</v>
      </c>
      <c r="B62" s="295"/>
      <c r="C62" s="295"/>
      <c r="D62" s="295"/>
      <c r="E62" s="295"/>
      <c r="F62" s="295"/>
      <c r="G62" s="295"/>
      <c r="H62" s="296"/>
      <c r="I62" s="214">
        <f>SUM(I38:I61)</f>
        <v>0</v>
      </c>
      <c r="J62" s="143"/>
      <c r="K62" s="143"/>
      <c r="L62" s="8"/>
    </row>
    <row r="63" spans="1:12" x14ac:dyDescent="0.55000000000000004">
      <c r="A63" s="292" t="s">
        <v>179</v>
      </c>
      <c r="B63" s="293"/>
      <c r="C63" s="8"/>
      <c r="D63" s="36"/>
      <c r="E63" s="8"/>
      <c r="F63" s="36"/>
      <c r="G63" s="36"/>
      <c r="H63" s="143"/>
      <c r="I63" s="143"/>
      <c r="J63" s="143"/>
      <c r="K63" s="143"/>
      <c r="L63" s="8"/>
    </row>
    <row r="64" spans="1:12" x14ac:dyDescent="0.55000000000000004">
      <c r="A64" s="36">
        <v>3.1</v>
      </c>
      <c r="B64" s="8" t="s">
        <v>180</v>
      </c>
      <c r="C64" s="8"/>
      <c r="D64" s="36"/>
      <c r="E64" s="8"/>
      <c r="F64" s="36"/>
      <c r="G64" s="36"/>
      <c r="H64" s="143"/>
      <c r="I64" s="143"/>
      <c r="J64" s="143"/>
      <c r="K64" s="143"/>
      <c r="L64" s="8"/>
    </row>
    <row r="65" spans="1:12" x14ac:dyDescent="0.55000000000000004">
      <c r="A65" s="36"/>
      <c r="B65" s="8" t="s">
        <v>181</v>
      </c>
      <c r="C65" s="8"/>
      <c r="D65" s="36"/>
      <c r="E65" s="8"/>
      <c r="F65" s="36"/>
      <c r="G65" s="36"/>
      <c r="H65" s="143"/>
      <c r="I65" s="143"/>
      <c r="J65" s="143"/>
      <c r="K65" s="143"/>
      <c r="L65" s="8"/>
    </row>
    <row r="66" spans="1:12" x14ac:dyDescent="0.55000000000000004">
      <c r="A66" s="36"/>
      <c r="B66" s="8" t="s">
        <v>182</v>
      </c>
      <c r="C66" s="8"/>
      <c r="D66" s="36"/>
      <c r="E66" s="8"/>
      <c r="F66" s="36"/>
      <c r="G66" s="36"/>
      <c r="H66" s="143"/>
      <c r="I66" s="143"/>
      <c r="J66" s="143"/>
      <c r="K66" s="143"/>
      <c r="L66" s="8"/>
    </row>
    <row r="67" spans="1:12" x14ac:dyDescent="0.55000000000000004">
      <c r="A67" s="36">
        <v>3.2</v>
      </c>
      <c r="B67" s="8" t="s">
        <v>183</v>
      </c>
      <c r="C67" s="8"/>
      <c r="D67" s="36"/>
      <c r="E67" s="8"/>
      <c r="F67" s="36"/>
      <c r="G67" s="36"/>
      <c r="H67" s="143"/>
      <c r="I67" s="143"/>
      <c r="J67" s="143"/>
      <c r="K67" s="143"/>
      <c r="L67" s="8"/>
    </row>
    <row r="68" spans="1:12" x14ac:dyDescent="0.55000000000000004">
      <c r="A68" s="36"/>
      <c r="B68" s="8" t="s">
        <v>184</v>
      </c>
      <c r="C68" s="8"/>
      <c r="D68" s="36"/>
      <c r="E68" s="8"/>
      <c r="F68" s="36"/>
      <c r="G68" s="36"/>
      <c r="H68" s="143"/>
      <c r="I68" s="143"/>
      <c r="J68" s="143"/>
      <c r="K68" s="143"/>
      <c r="L68" s="8"/>
    </row>
    <row r="69" spans="1:12" x14ac:dyDescent="0.55000000000000004">
      <c r="A69" s="36"/>
      <c r="B69" s="8" t="s">
        <v>185</v>
      </c>
      <c r="C69" s="8"/>
      <c r="D69" s="36"/>
      <c r="E69" s="8"/>
      <c r="F69" s="36"/>
      <c r="G69" s="36"/>
      <c r="H69" s="143"/>
      <c r="I69" s="143"/>
      <c r="J69" s="143"/>
      <c r="K69" s="143"/>
      <c r="L69" s="8"/>
    </row>
    <row r="70" spans="1:12" x14ac:dyDescent="0.55000000000000004">
      <c r="A70" s="294" t="s">
        <v>186</v>
      </c>
      <c r="B70" s="295"/>
      <c r="C70" s="295"/>
      <c r="D70" s="295"/>
      <c r="E70" s="295"/>
      <c r="F70" s="295"/>
      <c r="G70" s="295"/>
      <c r="H70" s="296"/>
      <c r="I70" s="214">
        <f>SUM(I64:I69)</f>
        <v>0</v>
      </c>
      <c r="J70" s="143"/>
      <c r="K70" s="143"/>
      <c r="L70" s="8"/>
    </row>
    <row r="71" spans="1:12" ht="24.75" thickBot="1" x14ac:dyDescent="0.6">
      <c r="A71" s="297" t="s">
        <v>78</v>
      </c>
      <c r="B71" s="298"/>
      <c r="C71" s="298"/>
      <c r="D71" s="298"/>
      <c r="E71" s="298"/>
      <c r="F71" s="298"/>
      <c r="G71" s="298"/>
      <c r="H71" s="299"/>
      <c r="I71" s="144">
        <f>+I70+I62+I36</f>
        <v>0</v>
      </c>
      <c r="J71" s="145"/>
      <c r="K71" s="145"/>
      <c r="L71" s="146"/>
    </row>
    <row r="72" spans="1:12" ht="24.75" thickTop="1" x14ac:dyDescent="0.55000000000000004">
      <c r="A72" s="147" t="s">
        <v>236</v>
      </c>
      <c r="D72" s="32"/>
    </row>
    <row r="73" spans="1:12" ht="171" customHeight="1" x14ac:dyDescent="0.55000000000000004">
      <c r="A73" s="58"/>
      <c r="B73" s="290" t="s">
        <v>87</v>
      </c>
      <c r="C73" s="290"/>
      <c r="D73" s="290"/>
      <c r="E73" s="290"/>
      <c r="F73" s="290"/>
      <c r="G73" s="290"/>
      <c r="H73" s="290"/>
      <c r="I73" s="290"/>
      <c r="J73" s="290"/>
      <c r="K73" s="290"/>
      <c r="L73" s="290"/>
    </row>
  </sheetData>
  <mergeCells count="22">
    <mergeCell ref="A1:L1"/>
    <mergeCell ref="A2:L2"/>
    <mergeCell ref="C4:E4"/>
    <mergeCell ref="F4:F7"/>
    <mergeCell ref="G4:G7"/>
    <mergeCell ref="H4:H7"/>
    <mergeCell ref="I4:I7"/>
    <mergeCell ref="J4:J7"/>
    <mergeCell ref="K4:K7"/>
    <mergeCell ref="L4:L7"/>
    <mergeCell ref="C5:C7"/>
    <mergeCell ref="D5:D7"/>
    <mergeCell ref="E5:E7"/>
    <mergeCell ref="B73:L73"/>
    <mergeCell ref="A6:A7"/>
    <mergeCell ref="A8:B8"/>
    <mergeCell ref="A37:B37"/>
    <mergeCell ref="A36:H36"/>
    <mergeCell ref="A62:H62"/>
    <mergeCell ref="A71:H71"/>
    <mergeCell ref="A63:B63"/>
    <mergeCell ref="A70:H70"/>
  </mergeCells>
  <pageMargins left="0.15748031496062992" right="0.15748031496062992" top="0.74803149606299213" bottom="0.23" header="0.31496062992125984" footer="0.17"/>
  <pageSetup paperSize="9" orientation="landscape" r:id="rId1"/>
  <rowBreaks count="4" manualBreakCount="4">
    <brk id="17" max="11" man="1"/>
    <brk id="32" max="11" man="1"/>
    <brk id="46" max="11" man="1"/>
    <brk id="6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12</vt:i4>
      </vt:variant>
    </vt:vector>
  </HeadingPairs>
  <TitlesOfParts>
    <vt:vector size="23" baseType="lpstr">
      <vt:lpstr>คำแนะนำ</vt:lpstr>
      <vt:lpstr>ปก</vt:lpstr>
      <vt:lpstr>สรุปแผนเงินบำรุง</vt:lpstr>
      <vt:lpstr>ตาราง1</vt:lpstr>
      <vt:lpstr>ตาราง2</vt:lpstr>
      <vt:lpstr>ตาราง3</vt:lpstr>
      <vt:lpstr>ตาราง4</vt:lpstr>
      <vt:lpstr>ตาราง5</vt:lpstr>
      <vt:lpstr>แผนจัดซื้อจัดจ้าง</vt:lpstr>
      <vt:lpstr>บัญชีการจ้าง</vt:lpstr>
      <vt:lpstr>ตารางปรับแผนเงินบำรุง</vt:lpstr>
      <vt:lpstr>income51</vt:lpstr>
      <vt:lpstr>คำแนะนำ!Print_Area</vt:lpstr>
      <vt:lpstr>ตาราง1!Print_Area</vt:lpstr>
      <vt:lpstr>ตาราง2!Print_Area</vt:lpstr>
      <vt:lpstr>ตาราง3!Print_Area</vt:lpstr>
      <vt:lpstr>ตาราง5!Print_Area</vt:lpstr>
      <vt:lpstr>ตารางปรับแผนเงินบำรุง!Print_Area</vt:lpstr>
      <vt:lpstr>แผนจัดซื้อจัดจ้าง!Print_Area</vt:lpstr>
      <vt:lpstr>สรุปแผนเงินบำรุง!Print_Area</vt:lpstr>
      <vt:lpstr>ตาราง2!Print_Titles</vt:lpstr>
      <vt:lpstr>ตาราง3!Print_Titles</vt:lpstr>
      <vt:lpstr>แผนจัดซื้อจัดจ้าง!Print_Titles</vt:lpstr>
    </vt:vector>
  </TitlesOfParts>
  <Company>phetchaburi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TATIYA</cp:lastModifiedBy>
  <cp:lastPrinted>2019-09-06T18:20:20Z</cp:lastPrinted>
  <dcterms:created xsi:type="dcterms:W3CDTF">2004-09-07T03:25:24Z</dcterms:created>
  <dcterms:modified xsi:type="dcterms:W3CDTF">2019-09-27T02:04:42Z</dcterms:modified>
</cp:coreProperties>
</file>